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
    </mc:Choice>
  </mc:AlternateContent>
  <xr:revisionPtr revIDLastSave="0" documentId="13_ncr:1_{594AA740-CAF3-4902-929A-0A256F6F1DA5}"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1" l="1"/>
  <c r="B45" i="1" l="1"/>
  <c r="B32" i="1" l="1"/>
  <c r="B64" i="1" l="1"/>
  <c r="B17" i="1"/>
  <c r="B12" i="1"/>
  <c r="B38" i="1" l="1"/>
  <c r="B35" i="1"/>
  <c r="B31" i="1"/>
  <c r="B26" i="1"/>
  <c r="C23" i="1"/>
  <c r="C21" i="1"/>
  <c r="C19" i="1"/>
  <c r="C17" i="1"/>
  <c r="A68" i="1"/>
  <c r="A66" i="1"/>
  <c r="B66" i="1"/>
  <c r="B68" i="1"/>
  <c r="D25" i="1"/>
  <c r="D41" i="1" s="1"/>
  <c r="D44" i="1" s="1"/>
  <c r="D13" i="1" l="1"/>
  <c r="B11" i="1"/>
  <c r="D48" i="1"/>
  <c r="D55" i="1" s="1"/>
  <c r="B13" i="1"/>
</calcChain>
</file>

<file path=xl/sharedStrings.xml><?xml version="1.0" encoding="utf-8"?>
<sst xmlns="http://schemas.openxmlformats.org/spreadsheetml/2006/main" count="60" uniqueCount="54">
  <si>
    <t>For:</t>
  </si>
  <si>
    <t>Select the time period you are using</t>
  </si>
  <si>
    <t>(auto-calculated)</t>
  </si>
  <si>
    <t>1.</t>
  </si>
  <si>
    <t>2.</t>
  </si>
  <si>
    <t>3.</t>
  </si>
  <si>
    <t>4.</t>
  </si>
  <si>
    <t>Add the outstanding amount of any EIDL loan received between 1/31/20 and 4/3/20 that you seek to refinance.</t>
  </si>
  <si>
    <t>Do not include the amount of any advance under an EIDL COVID-19 loan (because it does not have to be repaid).</t>
  </si>
  <si>
    <t>You do not have to refinance your EIDL. This is purely optional.</t>
  </si>
  <si>
    <t>5.</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</si>
  <si>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</si>
  <si>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</si>
  <si>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</si>
  <si>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</si>
  <si>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t>
  </si>
  <si>
    <t>Document(s) to support your Average Monthly Payroll figure:</t>
  </si>
  <si>
    <t>Document(s) to prove in operation:</t>
  </si>
  <si>
    <r>
      <rPr>
        <b/>
        <i/>
        <sz val="10"/>
        <color rgb="FF0070C0"/>
        <rFont val="Calibri"/>
        <family val="2"/>
      </rPr>
      <t xml:space="preserve">» </t>
    </r>
    <r>
      <rPr>
        <b/>
        <i/>
        <sz val="10"/>
        <color rgb="FF0070C0"/>
        <rFont val="Calibri"/>
        <family val="2"/>
        <scheme val="minor"/>
      </rPr>
      <t>Enter this amount in the 'Average Monthly Payroll' box of your SBA Form 2483</t>
    </r>
  </si>
  <si>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</si>
  <si>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</si>
  <si>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</si>
  <si>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</si>
  <si>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</si>
  <si>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</si>
  <si>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</si>
  <si>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</si>
  <si>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</si>
  <si>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t>This Your Maximum PPP Loan Request Amount:</t>
  </si>
  <si>
    <t>» Enter up to this amount in the 'Loan Request Amount' box of your SBA Form 2483</t>
  </si>
  <si>
    <t>Employee Payroll Costs:</t>
  </si>
  <si>
    <t>Primarily state unemployment insurance tax (from state quarterly wage reporting forms)</t>
  </si>
  <si>
    <t>(-)</t>
  </si>
  <si>
    <t>Subtotal</t>
  </si>
  <si>
    <t>b. Enter any pre-tax employee contributions for health insurance or other fringe benefits excluded from Taxable Medicare wages &amp; tips</t>
  </si>
  <si>
    <t>c. Enter (i) any amount paid to any individual employee in excess of $100,000, and (ii) any amounts paid to any employee whose principal place of residence is outside the US</t>
  </si>
  <si>
    <t>Subtotal all payroll costs</t>
  </si>
  <si>
    <t>Adding Line 2 plus Line 3-a, b, d, e, f, and minus Line 3-c</t>
  </si>
  <si>
    <t>6.</t>
  </si>
  <si>
    <t>7.</t>
  </si>
  <si>
    <t>A payroll statement or similar documentation from the pay period that covered February 15, 2020 must be provided to establish you were in operation and had employees on that date.</t>
  </si>
  <si>
    <t>** Continue to the next page for Part III  **</t>
  </si>
  <si>
    <t>If this amount is less than zero, just enter 0.</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</si>
  <si>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(and Schedule C net income) for January and February 2020. 
Fill out an IRS Form 1040 Schedule C for January and February 2020. The entries on the schedule must reflect all business income and expenses from those two months, with the exception that on Schedule C line 13:
o you must include only 1/6 of the amount of any annual depreciation and section 179 expense deduction attributable to investment made in those months, and
o you must include 1/6 of the amount of the 2020 depreciation deduction attributable to investment made in prior years.
Once completed, enter the amount from Line 31 on your Schedule C for Question 2 on page 1 of this worksheet. Note: save your Schedule C as you will be required to attach it when submitting your application.
Then, additionally add all relevant employee payroll costs for on Page 1 Lines 3 a-f. You also must provide payroll records from those two months, your IRS Form 941 for the first quarter of 2020, and documentation of any employer retirement and group health, life, disability, vision, and dental insurance contributions made on behalf of employees.</t>
    </r>
  </si>
  <si>
    <t>Calculate average monthly payroll</t>
  </si>
  <si>
    <t>Multiply the average monthly payroll amount by 2.5</t>
  </si>
  <si>
    <t>Farmers and ranchers with employees</t>
  </si>
  <si>
    <t>Must file Schedule F to use this worksheet.</t>
  </si>
  <si>
    <t>Line 4 from each quarterly 943</t>
  </si>
  <si>
    <t>The portion of IRS Form 1040 Schedule F line 15 attributable to those contributions</t>
  </si>
  <si>
    <t>IRS Form 1040 Schedule F line 23</t>
  </si>
  <si>
    <t>QUESTIONS?</t>
  </si>
  <si>
    <t>Please visit our PPP Help Center for FAQ, webinars, and contact information 
to reach one of our PPP specialists</t>
  </si>
  <si>
    <t>Line 6 + Line 7 rounded down to nearest whole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</si>
</sst>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applyNumberFormat="0" applyFill="0" applyBorder="0" applyAlignment="0" applyProtection="0"/>
  </cellStyleXfs>
  <cellXfs count="54">
    <xf numFmtId="0" fontId="0" fillId="0" borderId="0" xfId="0"/>
    <xf numFmtId="0" fontId="0" fillId="0" borderId="0" xfId="0" applyAlignment="1">
      <alignment horizontal="center"/>
    </xf>
    <xf numFmtId="0" fontId="4" fillId="0" borderId="0" xfId="0" applyFont="1"/>
    <xf numFmtId="0" fontId="7"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4" fillId="4" borderId="0" xfId="0" applyFont="1" applyFill="1" applyAlignment="1">
      <alignment wrapText="1"/>
    </xf>
    <xf numFmtId="0" fontId="4" fillId="4" borderId="0" xfId="0" applyFont="1" applyFill="1"/>
    <xf numFmtId="0" fontId="4" fillId="4" borderId="0" xfId="0" applyFont="1" applyFill="1" applyAlignment="1">
      <alignment horizontal="center"/>
    </xf>
    <xf numFmtId="49" fontId="6" fillId="4" borderId="0" xfId="0" applyNumberFormat="1" applyFont="1" applyFill="1" applyAlignment="1">
      <alignment horizontal="center" vertical="center"/>
    </xf>
    <xf numFmtId="0" fontId="6" fillId="4" borderId="0" xfId="0" applyFont="1" applyFill="1"/>
    <xf numFmtId="0" fontId="6" fillId="4" borderId="0" xfId="0" applyFont="1" applyFill="1" applyAlignment="1">
      <alignment vertical="center" wrapText="1"/>
    </xf>
    <xf numFmtId="49" fontId="4" fillId="4" borderId="0" xfId="0" applyNumberFormat="1" applyFont="1" applyFill="1" applyAlignment="1">
      <alignment horizontal="center" vertical="center"/>
    </xf>
    <xf numFmtId="0" fontId="6" fillId="4" borderId="0" xfId="0" applyFont="1" applyFill="1" applyAlignment="1">
      <alignment vertical="center"/>
    </xf>
    <xf numFmtId="0" fontId="13" fillId="4" borderId="0" xfId="0" applyFont="1" applyFill="1"/>
    <xf numFmtId="49" fontId="0" fillId="4" borderId="0" xfId="0" applyNumberFormat="1" applyFill="1" applyAlignment="1">
      <alignment horizontal="center" vertical="center"/>
    </xf>
    <xf numFmtId="49" fontId="4" fillId="4" borderId="0" xfId="0" applyNumberFormat="1" applyFont="1" applyFill="1" applyAlignment="1">
      <alignment horizontal="center"/>
    </xf>
    <xf numFmtId="49" fontId="11" fillId="4" borderId="0" xfId="0" applyNumberFormat="1" applyFont="1" applyFill="1" applyAlignment="1">
      <alignment horizontal="center" vertical="center"/>
    </xf>
    <xf numFmtId="0" fontId="3" fillId="4" borderId="0" xfId="0" applyFont="1" applyFill="1" applyAlignment="1">
      <alignment vertical="center" wrapText="1"/>
    </xf>
    <xf numFmtId="0" fontId="5" fillId="4" borderId="0" xfId="0" applyFont="1" applyFill="1"/>
    <xf numFmtId="49" fontId="12" fillId="4" borderId="0" xfId="0" applyNumberFormat="1" applyFont="1" applyFill="1" applyAlignment="1">
      <alignment horizontal="center" vertical="center"/>
    </xf>
    <xf numFmtId="0" fontId="0" fillId="4" borderId="0" xfId="0" applyFill="1" applyAlignment="1">
      <alignment horizontal="left" vertical="center"/>
    </xf>
    <xf numFmtId="0" fontId="12" fillId="4" borderId="0" xfId="0" applyNumberFormat="1" applyFont="1" applyFill="1" applyAlignment="1">
      <alignment horizontal="center" vertical="center"/>
    </xf>
    <xf numFmtId="0" fontId="9" fillId="2" borderId="1" xfId="1" applyNumberFormat="1" applyFont="1" applyFill="1" applyBorder="1" applyAlignment="1">
      <alignment horizontal="center"/>
    </xf>
    <xf numFmtId="164" fontId="9" fillId="2" borderId="1" xfId="1" applyNumberFormat="1" applyFont="1" applyFill="1" applyBorder="1"/>
    <xf numFmtId="164" fontId="9" fillId="3" borderId="2" xfId="1" applyNumberFormat="1" applyFont="1" applyFill="1" applyBorder="1"/>
    <xf numFmtId="0" fontId="4" fillId="4" borderId="0" xfId="0" applyFont="1" applyFill="1" applyAlignment="1">
      <alignment horizontal="left" wrapText="1"/>
    </xf>
    <xf numFmtId="0" fontId="9" fillId="2" borderId="1" xfId="1" applyNumberFormat="1" applyFont="1" applyFill="1" applyBorder="1"/>
    <xf numFmtId="0" fontId="5" fillId="4" borderId="0" xfId="0" applyFont="1" applyFill="1" applyAlignment="1">
      <alignment horizontal="left" wrapText="1"/>
    </xf>
    <xf numFmtId="0" fontId="9" fillId="2" borderId="1" xfId="1" applyNumberFormat="1" applyFont="1" applyFill="1" applyBorder="1" applyAlignment="1">
      <alignment horizontal="left"/>
    </xf>
    <xf numFmtId="0" fontId="18" fillId="4" borderId="0" xfId="0" applyFont="1" applyFill="1" applyAlignment="1">
      <alignment horizontal="left"/>
    </xf>
    <xf numFmtId="0" fontId="18" fillId="4" borderId="0" xfId="0" applyFont="1" applyFill="1" applyAlignment="1">
      <alignment horizontal="center"/>
    </xf>
    <xf numFmtId="0" fontId="16" fillId="4" borderId="0" xfId="0" applyFont="1" applyFill="1"/>
    <xf numFmtId="0" fontId="4" fillId="4" borderId="0" xfId="0" applyFont="1" applyFill="1" applyAlignment="1">
      <alignment horizontal="center" vertical="top"/>
    </xf>
    <xf numFmtId="0" fontId="4" fillId="4" borderId="0" xfId="0" applyFont="1" applyFill="1" applyAlignment="1">
      <alignment horizontal="right"/>
    </xf>
    <xf numFmtId="0" fontId="8" fillId="4" borderId="0" xfId="0" applyFont="1" applyFill="1" applyAlignment="1">
      <alignment horizontal="left"/>
    </xf>
    <xf numFmtId="0" fontId="0" fillId="4" borderId="0" xfId="0" applyFill="1" applyBorder="1"/>
    <xf numFmtId="0" fontId="0" fillId="4" borderId="0" xfId="0" applyFill="1" applyAlignment="1">
      <alignment horizontal="left" vertical="center"/>
    </xf>
    <xf numFmtId="0" fontId="0" fillId="4" borderId="0" xfId="0" applyFill="1" applyAlignment="1">
      <alignment horizontal="left" vertical="center" wrapText="1"/>
    </xf>
    <xf numFmtId="0" fontId="2" fillId="4" borderId="0" xfId="0" applyFont="1" applyFill="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4" borderId="6" xfId="0" applyFill="1" applyBorder="1" applyAlignment="1">
      <alignment horizontal="left" vertical="top" wrapText="1"/>
    </xf>
    <xf numFmtId="0" fontId="19" fillId="4" borderId="6" xfId="2" applyFill="1" applyBorder="1" applyAlignment="1">
      <alignment horizontal="center" wrapText="1"/>
    </xf>
    <xf numFmtId="0" fontId="19" fillId="4" borderId="0" xfId="2" applyFill="1" applyBorder="1" applyAlignment="1">
      <alignment horizontal="center" wrapText="1"/>
    </xf>
    <xf numFmtId="0" fontId="4" fillId="4" borderId="0" xfId="0" applyFont="1" applyFill="1" applyAlignment="1">
      <alignment horizontal="left" wrapText="1"/>
    </xf>
    <xf numFmtId="0" fontId="0" fillId="4" borderId="6" xfId="0" applyFill="1" applyBorder="1" applyAlignment="1">
      <alignment horizontal="left" wrapText="1"/>
    </xf>
    <xf numFmtId="0" fontId="17" fillId="4" borderId="7" xfId="0" applyFont="1" applyFill="1" applyBorder="1" applyAlignment="1">
      <alignment horizontal="left" vertical="center" wrapText="1"/>
    </xf>
    <xf numFmtId="0" fontId="4" fillId="4" borderId="6" xfId="0" applyFont="1" applyFill="1" applyBorder="1" applyAlignment="1">
      <alignment horizontal="left" wrapText="1"/>
    </xf>
    <xf numFmtId="0" fontId="4" fillId="4" borderId="0" xfId="0" applyFont="1" applyFill="1" applyAlignment="1">
      <alignment horizontal="left"/>
    </xf>
    <xf numFmtId="0" fontId="4" fillId="4" borderId="0" xfId="0" applyFont="1" applyFill="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1170305</xdr:colOff>
      <xdr:row>1</xdr:row>
      <xdr:rowOff>144436</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89</xdr:row>
      <xdr:rowOff>19049</xdr:rowOff>
    </xdr:from>
    <xdr:to>
      <xdr:col>1</xdr:col>
      <xdr:colOff>3754627</xdr:colOff>
      <xdr:row>119</xdr:row>
      <xdr:rowOff>144144</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93</xdr:row>
      <xdr:rowOff>171450</xdr:rowOff>
    </xdr:from>
    <xdr:to>
      <xdr:col>3</xdr:col>
      <xdr:colOff>1187450</xdr:colOff>
      <xdr:row>98</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99</xdr:row>
      <xdr:rowOff>25400</xdr:rowOff>
    </xdr:from>
    <xdr:to>
      <xdr:col>3</xdr:col>
      <xdr:colOff>1190625</xdr:colOff>
      <xdr:row>103</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103</xdr:row>
      <xdr:rowOff>171450</xdr:rowOff>
    </xdr:from>
    <xdr:to>
      <xdr:col>3</xdr:col>
      <xdr:colOff>1190625</xdr:colOff>
      <xdr:row>106</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107</xdr:row>
      <xdr:rowOff>15875</xdr:rowOff>
    </xdr:from>
    <xdr:to>
      <xdr:col>3</xdr:col>
      <xdr:colOff>1187450</xdr:colOff>
      <xdr:row>109</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110</xdr:row>
      <xdr:rowOff>25400</xdr:rowOff>
    </xdr:from>
    <xdr:to>
      <xdr:col>3</xdr:col>
      <xdr:colOff>1187450</xdr:colOff>
      <xdr:row>112</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113</xdr:row>
      <xdr:rowOff>38100</xdr:rowOff>
    </xdr:from>
    <xdr:to>
      <xdr:col>3</xdr:col>
      <xdr:colOff>1190625</xdr:colOff>
      <xdr:row>115</xdr:row>
      <xdr:rowOff>149225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7802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96</xdr:row>
      <xdr:rowOff>7938</xdr:rowOff>
    </xdr:from>
    <xdr:to>
      <xdr:col>1</xdr:col>
      <xdr:colOff>3790950</xdr:colOff>
      <xdr:row>97</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101</xdr:row>
      <xdr:rowOff>46038</xdr:rowOff>
    </xdr:from>
    <xdr:to>
      <xdr:col>1</xdr:col>
      <xdr:colOff>3790950</xdr:colOff>
      <xdr:row>105</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105</xdr:row>
      <xdr:rowOff>46038</xdr:rowOff>
    </xdr:from>
    <xdr:to>
      <xdr:col>1</xdr:col>
      <xdr:colOff>3790950</xdr:colOff>
      <xdr:row>107</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108</xdr:row>
      <xdr:rowOff>73025</xdr:rowOff>
    </xdr:from>
    <xdr:to>
      <xdr:col>1</xdr:col>
      <xdr:colOff>3790950</xdr:colOff>
      <xdr:row>111</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111</xdr:row>
      <xdr:rowOff>84138</xdr:rowOff>
    </xdr:from>
    <xdr:to>
      <xdr:col>1</xdr:col>
      <xdr:colOff>3790950</xdr:colOff>
      <xdr:row>112</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114</xdr:row>
      <xdr:rowOff>57150</xdr:rowOff>
    </xdr:from>
    <xdr:to>
      <xdr:col>1</xdr:col>
      <xdr:colOff>3790950</xdr:colOff>
      <xdr:row>114</xdr:row>
      <xdr:rowOff>93663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71750" y="14878050"/>
          <a:ext cx="1838325" cy="3651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114</xdr:row>
      <xdr:rowOff>93663</xdr:rowOff>
    </xdr:from>
    <xdr:to>
      <xdr:col>1</xdr:col>
      <xdr:colOff>3790950</xdr:colOff>
      <xdr:row>116</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914563"/>
          <a:ext cx="1838325" cy="3921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121</xdr:row>
      <xdr:rowOff>53975</xdr:rowOff>
    </xdr:from>
    <xdr:to>
      <xdr:col>1</xdr:col>
      <xdr:colOff>3722370</xdr:colOff>
      <xdr:row>126</xdr:row>
      <xdr:rowOff>161737</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120</xdr:row>
      <xdr:rowOff>15875</xdr:rowOff>
    </xdr:from>
    <xdr:to>
      <xdr:col>3</xdr:col>
      <xdr:colOff>1190625</xdr:colOff>
      <xdr:row>121</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121</xdr:row>
      <xdr:rowOff>168275</xdr:rowOff>
    </xdr:from>
    <xdr:to>
      <xdr:col>3</xdr:col>
      <xdr:colOff>1187450</xdr:colOff>
      <xdr:row>124</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219075</xdr:colOff>
      <xdr:row>120</xdr:row>
      <xdr:rowOff>160338</xdr:rowOff>
    </xdr:from>
    <xdr:to>
      <xdr:col>1</xdr:col>
      <xdr:colOff>3790950</xdr:colOff>
      <xdr:row>122</xdr:row>
      <xdr:rowOff>104775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19075" y="16067088"/>
          <a:ext cx="4191000" cy="3063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123</xdr:row>
      <xdr:rowOff>44450</xdr:rowOff>
    </xdr:from>
    <xdr:to>
      <xdr:col>1</xdr:col>
      <xdr:colOff>3790950</xdr:colOff>
      <xdr:row>124</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3797300</xdr:colOff>
      <xdr:row>116</xdr:row>
      <xdr:rowOff>15875</xdr:rowOff>
    </xdr:from>
    <xdr:to>
      <xdr:col>3</xdr:col>
      <xdr:colOff>1196975</xdr:colOff>
      <xdr:row>119</xdr:row>
      <xdr:rowOff>66675</xdr:rowOff>
    </xdr:to>
    <xdr:sp macro="" textlink="">
      <xdr:nvSpPr>
        <xdr:cNvPr id="25" name="TextBox 24">
          <a:extLst>
            <a:ext uri="{FF2B5EF4-FFF2-40B4-BE49-F238E27FC236}">
              <a16:creationId xmlns:a16="http://schemas.microsoft.com/office/drawing/2014/main" id="{BDF53B8D-67CD-4828-8F48-73961D198A08}"/>
            </a:ext>
          </a:extLst>
        </xdr:cNvPr>
        <xdr:cNvSpPr txBox="1"/>
      </xdr:nvSpPr>
      <xdr:spPr>
        <a:xfrm>
          <a:off x="4416425" y="15198725"/>
          <a:ext cx="1733550" cy="5937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3381375</xdr:colOff>
      <xdr:row>117</xdr:row>
      <xdr:rowOff>95250</xdr:rowOff>
    </xdr:from>
    <xdr:to>
      <xdr:col>1</xdr:col>
      <xdr:colOff>3800475</xdr:colOff>
      <xdr:row>117</xdr:row>
      <xdr:rowOff>130175</xdr:rowOff>
    </xdr:to>
    <xdr:cxnSp macro="">
      <xdr:nvCxnSpPr>
        <xdr:cNvPr id="14" name="Straight Arrow Connector 13">
          <a:extLst>
            <a:ext uri="{FF2B5EF4-FFF2-40B4-BE49-F238E27FC236}">
              <a16:creationId xmlns:a16="http://schemas.microsoft.com/office/drawing/2014/main" id="{0160553C-1564-44F2-8D00-92BAB2D84558}"/>
            </a:ext>
          </a:extLst>
        </xdr:cNvPr>
        <xdr:cNvCxnSpPr>
          <a:stCxn id="25" idx="1"/>
        </xdr:cNvCxnSpPr>
      </xdr:nvCxnSpPr>
      <xdr:spPr>
        <a:xfrm flipH="1" flipV="1">
          <a:off x="4000500" y="15459075"/>
          <a:ext cx="419100" cy="3492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56"/>
  <sheetViews>
    <sheetView tabSelected="1" view="pageLayout" zoomScaleNormal="100" workbookViewId="0">
      <selection activeCell="B6" sqref="B6"/>
    </sheetView>
  </sheetViews>
  <sheetFormatPr defaultRowHeight="14.4" x14ac:dyDescent="0.55000000000000004"/>
  <cols>
    <col min="1" max="1" width="8.734375" style="1"/>
    <col min="2" max="2" width="59.5234375" customWidth="1"/>
    <col min="3" max="3" width="3" customWidth="1"/>
    <col min="4" max="4" width="17.7890625" customWidth="1"/>
  </cols>
  <sheetData>
    <row r="1" spans="1:4" ht="23.1" x14ac:dyDescent="0.85">
      <c r="A1" s="3" t="s">
        <v>19</v>
      </c>
      <c r="B1" s="4"/>
      <c r="C1" s="4"/>
      <c r="D1" s="4"/>
    </row>
    <row r="2" spans="1:4" ht="18.3" x14ac:dyDescent="0.7">
      <c r="A2" s="5" t="s">
        <v>0</v>
      </c>
      <c r="B2" s="6" t="s">
        <v>46</v>
      </c>
      <c r="C2" s="4"/>
      <c r="D2" s="4"/>
    </row>
    <row r="3" spans="1:4" ht="14.5" customHeight="1" x14ac:dyDescent="0.55000000000000004">
      <c r="A3" s="48" t="s">
        <v>47</v>
      </c>
      <c r="B3" s="48"/>
      <c r="C3" s="48"/>
      <c r="D3" s="48"/>
    </row>
    <row r="4" spans="1:4" ht="8.5" customHeight="1" x14ac:dyDescent="0.55000000000000004">
      <c r="A4" s="28"/>
      <c r="B4" s="28"/>
      <c r="C4" s="28"/>
      <c r="D4" s="28"/>
    </row>
    <row r="5" spans="1:4" x14ac:dyDescent="0.55000000000000004">
      <c r="A5" s="28"/>
      <c r="B5" s="30" t="s">
        <v>26</v>
      </c>
      <c r="C5" s="28"/>
      <c r="D5" s="28"/>
    </row>
    <row r="6" spans="1:4" ht="17.100000000000001" thickBot="1" x14ac:dyDescent="0.7">
      <c r="A6" s="28"/>
      <c r="B6" s="31"/>
      <c r="C6" s="28"/>
      <c r="D6" s="28"/>
    </row>
    <row r="7" spans="1:4" ht="14.7" thickTop="1" x14ac:dyDescent="0.55000000000000004">
      <c r="A7" s="7"/>
      <c r="B7" s="9"/>
      <c r="C7" s="4"/>
      <c r="D7" s="4"/>
    </row>
    <row r="8" spans="1:4" ht="21" customHeight="1" x14ac:dyDescent="0.55000000000000004">
      <c r="A8" s="42" t="s">
        <v>11</v>
      </c>
      <c r="B8" s="43"/>
      <c r="C8" s="43"/>
      <c r="D8" s="44"/>
    </row>
    <row r="9" spans="1:4" s="2" customFormat="1" ht="12.9" x14ac:dyDescent="0.5">
      <c r="A9" s="10"/>
      <c r="B9" s="9"/>
      <c r="C9" s="9"/>
      <c r="D9" s="9"/>
    </row>
    <row r="10" spans="1:4" ht="17.100000000000001" thickBot="1" x14ac:dyDescent="0.7">
      <c r="A10" s="11" t="s">
        <v>3</v>
      </c>
      <c r="B10" s="12" t="s">
        <v>1</v>
      </c>
      <c r="C10" s="4"/>
      <c r="D10" s="25">
        <v>2019</v>
      </c>
    </row>
    <row r="11" spans="1:4" s="2" customFormat="1" ht="13.2" thickTop="1" x14ac:dyDescent="0.5">
      <c r="A11" s="10"/>
      <c r="B11" s="32" t="str">
        <f>IF(D10="Startup Method","Please refer to the additional instructions on Page 3 before proceeding.","")</f>
        <v/>
      </c>
      <c r="C11" s="9"/>
      <c r="D11" s="9"/>
    </row>
    <row r="12" spans="1:4" ht="31.5" customHeight="1" thickBot="1" x14ac:dyDescent="0.7">
      <c r="A12" s="11" t="s">
        <v>4</v>
      </c>
      <c r="B12" s="13" t="str">
        <f>_xlfn.CONCAT("Enter the gross income amount (Line 9) from your ",D10," IRS Form 1040 Schedule F")</f>
        <v>Enter the gross income amount (Line 9) from your 2019 IRS Form 1040 Schedule F</v>
      </c>
      <c r="C12" s="4"/>
      <c r="D12" s="26">
        <v>0</v>
      </c>
    </row>
    <row r="13" spans="1:4" s="2" customFormat="1" ht="13.2" thickTop="1" x14ac:dyDescent="0.5">
      <c r="A13" s="14"/>
      <c r="B13" s="9" t="str">
        <f>IF(D10="Startup Method","If this amount is over $16,667, reduce it to $16,667.","If this amount is over $100,000, reduce it to $100,000.")</f>
        <v>If this amount is over $100,000, reduce it to $100,000.</v>
      </c>
      <c r="C13" s="9"/>
      <c r="D13" s="33" t="str">
        <f>IF(OR(D12&gt;IF(D10="Startup Method",16667,100000),D12&lt;0),"Error: see left for more","")</f>
        <v/>
      </c>
    </row>
    <row r="14" spans="1:4" s="2" customFormat="1" ht="12.9" x14ac:dyDescent="0.5">
      <c r="A14" s="14"/>
      <c r="B14" s="9" t="s">
        <v>42</v>
      </c>
      <c r="C14" s="9"/>
      <c r="D14" s="9"/>
    </row>
    <row r="15" spans="1:4" s="2" customFormat="1" ht="12.9" x14ac:dyDescent="0.5">
      <c r="A15" s="14"/>
      <c r="B15" s="9"/>
      <c r="C15" s="9"/>
      <c r="D15" s="9"/>
    </row>
    <row r="16" spans="1:4" s="2" customFormat="1" ht="12.9" x14ac:dyDescent="0.5">
      <c r="A16" s="14"/>
      <c r="B16" s="34" t="s">
        <v>30</v>
      </c>
      <c r="C16" s="9"/>
      <c r="D16" s="9"/>
    </row>
    <row r="17" spans="1:4" s="2" customFormat="1" ht="17.100000000000001" thickBot="1" x14ac:dyDescent="0.7">
      <c r="A17" s="11" t="s">
        <v>5</v>
      </c>
      <c r="B17" s="13" t="str">
        <f>IF(D10="Startup Method","Enter taxable Medicare wages &amp; tips for Jan. and Feb. 2020",_xlfn.CONCAT("a. Enter ",D10," IRS Form 943 Taxable Medicare wages &amp; tips"))</f>
        <v>a. Enter 2019 IRS Form 943 Taxable Medicare wages &amp; tips</v>
      </c>
      <c r="C17" s="36" t="str">
        <f>IF(D10="Startup Method","J&amp;F","Q1")</f>
        <v>Q1</v>
      </c>
      <c r="D17" s="26">
        <v>0</v>
      </c>
    </row>
    <row r="18" spans="1:4" s="2" customFormat="1" ht="6" customHeight="1" thickTop="1" x14ac:dyDescent="0.5">
      <c r="A18" s="14"/>
      <c r="B18" s="53" t="s">
        <v>48</v>
      </c>
      <c r="C18" s="36"/>
      <c r="D18" s="9"/>
    </row>
    <row r="19" spans="1:4" s="2" customFormat="1" ht="17.100000000000001" thickBot="1" x14ac:dyDescent="0.7">
      <c r="A19" s="14"/>
      <c r="B19" s="53"/>
      <c r="C19" s="36" t="str">
        <f>IF(D10="Startup Method","NA","Q2")</f>
        <v>Q2</v>
      </c>
      <c r="D19" s="26">
        <v>0</v>
      </c>
    </row>
    <row r="20" spans="1:4" s="2" customFormat="1" ht="6" customHeight="1" thickTop="1" x14ac:dyDescent="0.5">
      <c r="A20" s="14"/>
      <c r="B20" s="53"/>
      <c r="C20" s="36"/>
      <c r="D20" s="9"/>
    </row>
    <row r="21" spans="1:4" s="2" customFormat="1" ht="17.100000000000001" thickBot="1" x14ac:dyDescent="0.7">
      <c r="A21" s="14"/>
      <c r="B21" s="53"/>
      <c r="C21" s="36" t="str">
        <f>IF(D10="Startup Method","NA","Q3")</f>
        <v>Q3</v>
      </c>
      <c r="D21" s="26">
        <v>0</v>
      </c>
    </row>
    <row r="22" spans="1:4" s="2" customFormat="1" ht="6" customHeight="1" thickTop="1" x14ac:dyDescent="0.5">
      <c r="A22" s="14"/>
      <c r="B22" s="53"/>
      <c r="C22" s="36"/>
      <c r="D22" s="9"/>
    </row>
    <row r="23" spans="1:4" s="2" customFormat="1" ht="17.100000000000001" thickBot="1" x14ac:dyDescent="0.7">
      <c r="A23" s="14"/>
      <c r="B23" s="53"/>
      <c r="C23" s="36" t="str">
        <f>IF(D10="Startup Method","NA","Q4")</f>
        <v>Q4</v>
      </c>
      <c r="D23" s="26">
        <v>0</v>
      </c>
    </row>
    <row r="24" spans="1:4" s="2" customFormat="1" ht="6" customHeight="1" thickTop="1" x14ac:dyDescent="0.5">
      <c r="A24" s="14"/>
      <c r="B24" s="9"/>
      <c r="C24" s="36"/>
      <c r="D24" s="9"/>
    </row>
    <row r="25" spans="1:4" s="2" customFormat="1" ht="21.55" customHeight="1" thickBot="1" x14ac:dyDescent="0.7">
      <c r="A25" s="14"/>
      <c r="C25" s="36" t="s">
        <v>33</v>
      </c>
      <c r="D25" s="27">
        <f>D17+D19+D21+D23</f>
        <v>0</v>
      </c>
    </row>
    <row r="26" spans="1:4" s="2" customFormat="1" ht="13.2" thickTop="1" x14ac:dyDescent="0.5">
      <c r="A26" s="14"/>
      <c r="B26" s="34" t="str">
        <f>_xlfn.CONCAT("As applicable for ",IF(D10="Startup Method","Jan-Feb 2020",D10),":")</f>
        <v>As applicable for 2019:</v>
      </c>
      <c r="C26" s="36"/>
      <c r="D26" s="35" t="s">
        <v>2</v>
      </c>
    </row>
    <row r="27" spans="1:4" s="2" customFormat="1" ht="47.1" thickBot="1" x14ac:dyDescent="0.7">
      <c r="A27" s="14"/>
      <c r="B27" s="13" t="s">
        <v>34</v>
      </c>
      <c r="C27" s="36"/>
      <c r="D27" s="26">
        <v>0</v>
      </c>
    </row>
    <row r="28" spans="1:4" s="2" customFormat="1" ht="13.2" thickTop="1" x14ac:dyDescent="0.5">
      <c r="A28" s="14"/>
      <c r="C28" s="36"/>
      <c r="D28" s="9"/>
    </row>
    <row r="29" spans="1:4" s="2" customFormat="1" ht="47.1" thickBot="1" x14ac:dyDescent="0.7">
      <c r="A29" s="14"/>
      <c r="B29" s="13" t="s">
        <v>35</v>
      </c>
      <c r="C29" s="36" t="s">
        <v>32</v>
      </c>
      <c r="D29" s="26">
        <v>0</v>
      </c>
    </row>
    <row r="30" spans="1:4" s="2" customFormat="1" ht="13.2" thickTop="1" x14ac:dyDescent="0.5">
      <c r="A30" s="14"/>
      <c r="C30" s="9"/>
      <c r="D30" s="9"/>
    </row>
    <row r="31" spans="1:4" s="2" customFormat="1" ht="12.9" x14ac:dyDescent="0.5">
      <c r="A31" s="14"/>
      <c r="B31" s="34" t="str">
        <f>_xlfn.CONCAT("Additional eligible payroll costs for ",IF(D10="Startup Method","Jan-Feb 2020",D10),":")</f>
        <v>Additional eligible payroll costs for 2019:</v>
      </c>
      <c r="C31" s="9"/>
      <c r="D31" s="9"/>
    </row>
    <row r="32" spans="1:4" s="2" customFormat="1" ht="31.5" thickBot="1" x14ac:dyDescent="0.7">
      <c r="A32" s="14"/>
      <c r="B32" s="13" t="str">
        <f>_xlfn.CONCAT("d. Enter ",IF(D10=2019,"2019","2020")," employer contributions for employee group health, life, disability, vision, and dental insurance")</f>
        <v>d. Enter 2019 employer contributions for employee group health, life, disability, vision, and dental insurance</v>
      </c>
      <c r="C32" s="9"/>
      <c r="D32" s="26">
        <v>0</v>
      </c>
    </row>
    <row r="33" spans="1:4" s="2" customFormat="1" ht="13.2" thickTop="1" x14ac:dyDescent="0.5">
      <c r="A33" s="14"/>
      <c r="B33" s="9" t="s">
        <v>49</v>
      </c>
      <c r="C33" s="9"/>
      <c r="D33" s="9"/>
    </row>
    <row r="34" spans="1:4" s="2" customFormat="1" ht="12.9" x14ac:dyDescent="0.5">
      <c r="A34" s="14"/>
      <c r="B34" s="9"/>
      <c r="C34" s="9"/>
      <c r="D34" s="9"/>
    </row>
    <row r="35" spans="1:4" s="2" customFormat="1" ht="17.100000000000001" thickBot="1" x14ac:dyDescent="0.7">
      <c r="A35" s="14"/>
      <c r="B35" s="13" t="str">
        <f>_xlfn.CONCAT("e. ",IF(D10=2019,"2019","2020")," employer contributions to employee retirement plans")</f>
        <v>e. 2019 employer contributions to employee retirement plans</v>
      </c>
      <c r="C35" s="9"/>
      <c r="D35" s="26">
        <v>0</v>
      </c>
    </row>
    <row r="36" spans="1:4" s="2" customFormat="1" ht="13.2" thickTop="1" x14ac:dyDescent="0.5">
      <c r="A36" s="14"/>
      <c r="B36" s="9" t="s">
        <v>50</v>
      </c>
      <c r="C36" s="9"/>
      <c r="D36" s="9"/>
    </row>
    <row r="37" spans="1:4" s="2" customFormat="1" ht="12.9" x14ac:dyDescent="0.5">
      <c r="A37" s="14"/>
      <c r="B37" s="9"/>
      <c r="C37" s="9"/>
      <c r="D37" s="9"/>
    </row>
    <row r="38" spans="1:4" s="2" customFormat="1" ht="31.5" thickBot="1" x14ac:dyDescent="0.7">
      <c r="A38" s="14"/>
      <c r="B38" s="13" t="str">
        <f>_xlfn.CONCAT("f. ",IF(D10=2019,"2019","2020")," employer state and local taxes assessed on employee compensation, primarily state unemployment insurance tax")</f>
        <v>f. 2019 employer state and local taxes assessed on employee compensation, primarily state unemployment insurance tax</v>
      </c>
      <c r="C38" s="9"/>
      <c r="D38" s="26">
        <v>0</v>
      </c>
    </row>
    <row r="39" spans="1:4" s="2" customFormat="1" ht="26.1" thickTop="1" x14ac:dyDescent="0.5">
      <c r="A39" s="14"/>
      <c r="B39" s="8" t="s">
        <v>31</v>
      </c>
      <c r="C39" s="9"/>
      <c r="D39" s="9"/>
    </row>
    <row r="40" spans="1:4" s="2" customFormat="1" ht="12.9" x14ac:dyDescent="0.5">
      <c r="A40" s="14"/>
      <c r="B40" s="9"/>
      <c r="C40" s="9"/>
      <c r="D40" s="9"/>
    </row>
    <row r="41" spans="1:4" s="2" customFormat="1" ht="24.55" customHeight="1" thickBot="1" x14ac:dyDescent="0.7">
      <c r="A41" s="11" t="s">
        <v>6</v>
      </c>
      <c r="B41" s="13" t="s">
        <v>36</v>
      </c>
      <c r="C41" s="9"/>
      <c r="D41" s="27">
        <f>D12+D25+D27-D29+D32+D35+D38</f>
        <v>0</v>
      </c>
    </row>
    <row r="42" spans="1:4" s="2" customFormat="1" ht="13.2" thickTop="1" x14ac:dyDescent="0.5">
      <c r="A42" s="14"/>
      <c r="B42" s="9" t="s">
        <v>37</v>
      </c>
      <c r="C42" s="9"/>
      <c r="D42" s="35" t="s">
        <v>2</v>
      </c>
    </row>
    <row r="43" spans="1:4" s="2" customFormat="1" ht="12.9" x14ac:dyDescent="0.5">
      <c r="A43" s="14"/>
      <c r="B43" s="9"/>
      <c r="C43" s="9"/>
      <c r="D43" s="9"/>
    </row>
    <row r="44" spans="1:4" ht="28" customHeight="1" thickBot="1" x14ac:dyDescent="0.7">
      <c r="A44" s="11" t="s">
        <v>10</v>
      </c>
      <c r="B44" s="15" t="s">
        <v>44</v>
      </c>
      <c r="C44" s="4"/>
      <c r="D44" s="27">
        <f>ROUND(D41/IF(D10="Startup Method",2,12),2)</f>
        <v>0</v>
      </c>
    </row>
    <row r="45" spans="1:4" s="2" customFormat="1" ht="13.2" thickTop="1" x14ac:dyDescent="0.5">
      <c r="A45" s="14"/>
      <c r="B45" s="9" t="str">
        <f>IF(D10="Startup Method","Payroll Subtotal (Line 4) / 2","Payroll Subtotal (Line 4) / 12")</f>
        <v>Payroll Subtotal (Line 4) / 12</v>
      </c>
      <c r="C45" s="9"/>
      <c r="D45" s="35" t="s">
        <v>2</v>
      </c>
    </row>
    <row r="46" spans="1:4" s="2" customFormat="1" ht="12.9" x14ac:dyDescent="0.5">
      <c r="A46" s="14"/>
      <c r="B46" s="16" t="s">
        <v>18</v>
      </c>
      <c r="C46" s="9"/>
      <c r="D46" s="10"/>
    </row>
    <row r="47" spans="1:4" s="2" customFormat="1" ht="12.9" x14ac:dyDescent="0.5">
      <c r="A47" s="14"/>
      <c r="B47" s="9"/>
      <c r="C47" s="9"/>
      <c r="D47" s="9"/>
    </row>
    <row r="48" spans="1:4" ht="17.100000000000001" thickBot="1" x14ac:dyDescent="0.7">
      <c r="A48" s="11" t="s">
        <v>38</v>
      </c>
      <c r="B48" s="15" t="s">
        <v>45</v>
      </c>
      <c r="C48" s="4"/>
      <c r="D48" s="27">
        <f>ROUND(D44*2.5,2)</f>
        <v>0</v>
      </c>
    </row>
    <row r="49" spans="1:4" ht="14.7" thickTop="1" x14ac:dyDescent="0.55000000000000004">
      <c r="A49" s="17"/>
      <c r="B49" s="4"/>
      <c r="C49" s="4"/>
      <c r="D49" s="35" t="s">
        <v>2</v>
      </c>
    </row>
    <row r="50" spans="1:4" s="2" customFormat="1" ht="12.9" x14ac:dyDescent="0.5">
      <c r="A50" s="14"/>
      <c r="B50" s="9"/>
      <c r="C50" s="9"/>
      <c r="D50" s="10"/>
    </row>
    <row r="51" spans="1:4" ht="31.5" thickBot="1" x14ac:dyDescent="0.7">
      <c r="A51" s="11" t="s">
        <v>39</v>
      </c>
      <c r="B51" s="13" t="s">
        <v>7</v>
      </c>
      <c r="C51" s="4"/>
      <c r="D51" s="26">
        <v>0</v>
      </c>
    </row>
    <row r="52" spans="1:4" s="2" customFormat="1" ht="26.1" thickTop="1" x14ac:dyDescent="0.5">
      <c r="A52" s="18"/>
      <c r="B52" s="8" t="s">
        <v>8</v>
      </c>
      <c r="C52" s="9"/>
      <c r="D52" s="9"/>
    </row>
    <row r="53" spans="1:4" s="2" customFormat="1" ht="12.9" x14ac:dyDescent="0.5">
      <c r="A53" s="18"/>
      <c r="B53" s="9" t="s">
        <v>9</v>
      </c>
      <c r="C53" s="9"/>
      <c r="D53" s="9"/>
    </row>
    <row r="54" spans="1:4" s="2" customFormat="1" ht="12.9" x14ac:dyDescent="0.5">
      <c r="A54" s="18"/>
      <c r="B54" s="9"/>
      <c r="C54" s="9"/>
      <c r="D54" s="9"/>
    </row>
    <row r="55" spans="1:4" ht="25.5" customHeight="1" thickBot="1" x14ac:dyDescent="0.7">
      <c r="A55" s="19" t="s">
        <v>14</v>
      </c>
      <c r="B55" s="20" t="s">
        <v>28</v>
      </c>
      <c r="C55" s="4"/>
      <c r="D55" s="27">
        <f>ROUNDDOWN(D48+D51,0)</f>
        <v>0</v>
      </c>
    </row>
    <row r="56" spans="1:4" s="2" customFormat="1" ht="13.2" thickTop="1" x14ac:dyDescent="0.5">
      <c r="A56" s="18"/>
      <c r="B56" s="9" t="s">
        <v>53</v>
      </c>
      <c r="C56" s="9"/>
      <c r="D56" s="10" t="s">
        <v>2</v>
      </c>
    </row>
    <row r="57" spans="1:4" s="2" customFormat="1" ht="12.9" x14ac:dyDescent="0.5">
      <c r="A57" s="10"/>
      <c r="B57" s="16" t="s">
        <v>29</v>
      </c>
      <c r="C57" s="9"/>
      <c r="D57" s="9"/>
    </row>
    <row r="58" spans="1:4" s="2" customFormat="1" ht="12.9" x14ac:dyDescent="0.5">
      <c r="A58" s="10"/>
      <c r="B58" s="9"/>
      <c r="C58" s="9"/>
      <c r="D58" s="9"/>
    </row>
    <row r="59" spans="1:4" ht="21" customHeight="1" x14ac:dyDescent="0.55000000000000004">
      <c r="A59" s="42" t="s">
        <v>12</v>
      </c>
      <c r="B59" s="43"/>
      <c r="C59" s="43"/>
      <c r="D59" s="44"/>
    </row>
    <row r="60" spans="1:4" ht="28.5" customHeight="1" x14ac:dyDescent="0.55000000000000004">
      <c r="A60" s="51" t="s">
        <v>13</v>
      </c>
      <c r="B60" s="51"/>
      <c r="C60" s="51"/>
      <c r="D60" s="51"/>
    </row>
    <row r="61" spans="1:4" x14ac:dyDescent="0.55000000000000004">
      <c r="A61" s="4"/>
      <c r="B61" s="21" t="s">
        <v>16</v>
      </c>
      <c r="C61" s="4"/>
      <c r="D61" s="4"/>
    </row>
    <row r="62" spans="1:4" ht="31.8" customHeight="1" x14ac:dyDescent="0.55000000000000004">
      <c r="A62" s="22" t="s">
        <v>15</v>
      </c>
      <c r="B62" s="40" t="str">
        <f>_xlfn.CONCAT(D10," IRS Form 1040 Schedule 1 and Schedule F",IF(D10=2020," (If you have not yet filed a 2020 return yet, fill it out and submit the unfiled form. )",""))</f>
        <v>2019 IRS Form 1040 Schedule 1 and Schedule F</v>
      </c>
      <c r="C62" s="40"/>
      <c r="D62" s="40"/>
    </row>
    <row r="63" spans="1:4" ht="6" customHeight="1" x14ac:dyDescent="0.55000000000000004">
      <c r="A63" s="22"/>
      <c r="B63" s="23"/>
      <c r="C63" s="23"/>
      <c r="D63" s="23"/>
    </row>
    <row r="64" spans="1:4" ht="32.049999999999997" customHeight="1" x14ac:dyDescent="0.55000000000000004">
      <c r="A64" s="22" t="s">
        <v>15</v>
      </c>
      <c r="B64" s="40" t="str">
        <f>_xlfn.CONCAT(D10," IRS Form 943 from each quarter (or equivalent payroll processor records or IRS Wage and Tax Statements)")</f>
        <v>2019 IRS Form 943 from each quarter (or equivalent payroll processor records or IRS Wage and Tax Statements)</v>
      </c>
      <c r="C64" s="40"/>
      <c r="D64" s="40"/>
    </row>
    <row r="65" spans="1:4" ht="6" customHeight="1" x14ac:dyDescent="0.55000000000000004">
      <c r="A65" s="22"/>
      <c r="B65" s="23"/>
      <c r="C65" s="23"/>
      <c r="D65" s="23"/>
    </row>
    <row r="66" spans="1:4" ht="32.049999999999997" customHeight="1" x14ac:dyDescent="0.55000000000000004">
      <c r="A66" s="24" t="str">
        <f>IF(D38&gt;0,"□","")</f>
        <v/>
      </c>
      <c r="B66" s="40" t="str">
        <f>IF(D38&gt;0,_xlfn.CONCAT(D10," state quarterly wage unemployment insurance tax reporting form from each quarter (or equivalent payroll processor records or IRS Wage and Tax Statements)"),"")</f>
        <v/>
      </c>
      <c r="C66" s="40"/>
      <c r="D66" s="40"/>
    </row>
    <row r="67" spans="1:4" ht="6" customHeight="1" x14ac:dyDescent="0.55000000000000004">
      <c r="A67" s="22"/>
      <c r="B67" s="23"/>
      <c r="C67" s="23"/>
      <c r="D67" s="23"/>
    </row>
    <row r="68" spans="1:4" ht="20.399999999999999" x14ac:dyDescent="0.55000000000000004">
      <c r="A68" s="24" t="str">
        <f>IF(D27+D32+D35&gt;0,"□","")</f>
        <v/>
      </c>
      <c r="B68" s="39" t="str">
        <f>IF(D27+D32+D35&gt;0,"Documentation of any retirement or group health, life, disability, vision, and dental contributions","")</f>
        <v/>
      </c>
      <c r="C68" s="39"/>
      <c r="D68" s="39"/>
    </row>
    <row r="69" spans="1:4" ht="8.5" customHeight="1" x14ac:dyDescent="0.55000000000000004">
      <c r="A69" s="7"/>
      <c r="B69" s="52"/>
      <c r="C69" s="52"/>
      <c r="D69" s="52"/>
    </row>
    <row r="70" spans="1:4" x14ac:dyDescent="0.55000000000000004">
      <c r="A70" s="7"/>
      <c r="B70" s="21" t="s">
        <v>17</v>
      </c>
      <c r="C70" s="4"/>
      <c r="D70" s="4"/>
    </row>
    <row r="71" spans="1:4" ht="29.05" customHeight="1" x14ac:dyDescent="0.55000000000000004">
      <c r="A71" s="22" t="s">
        <v>15</v>
      </c>
      <c r="B71" s="40" t="s">
        <v>40</v>
      </c>
      <c r="C71" s="40"/>
      <c r="D71" s="40"/>
    </row>
    <row r="72" spans="1:4" x14ac:dyDescent="0.55000000000000004">
      <c r="A72" s="7"/>
      <c r="B72" s="4"/>
      <c r="C72" s="4"/>
      <c r="D72" s="4"/>
    </row>
    <row r="73" spans="1:4" x14ac:dyDescent="0.55000000000000004">
      <c r="A73" s="7"/>
      <c r="B73" s="4"/>
      <c r="C73" s="4"/>
      <c r="D73" s="4"/>
    </row>
    <row r="74" spans="1:4" x14ac:dyDescent="0.55000000000000004">
      <c r="A74" s="7"/>
      <c r="B74" s="4"/>
      <c r="C74" s="4"/>
      <c r="D74" s="4"/>
    </row>
    <row r="75" spans="1:4" x14ac:dyDescent="0.55000000000000004">
      <c r="A75" s="7"/>
      <c r="B75" s="4"/>
      <c r="C75" s="4"/>
      <c r="D75" s="4"/>
    </row>
    <row r="76" spans="1:4" x14ac:dyDescent="0.55000000000000004">
      <c r="A76" s="7"/>
      <c r="B76" s="4"/>
      <c r="C76" s="4"/>
      <c r="D76" s="4"/>
    </row>
    <row r="77" spans="1:4" x14ac:dyDescent="0.55000000000000004">
      <c r="A77" s="7"/>
      <c r="B77" s="4"/>
      <c r="C77" s="4"/>
      <c r="D77" s="4"/>
    </row>
    <row r="78" spans="1:4" x14ac:dyDescent="0.55000000000000004">
      <c r="A78" s="7"/>
      <c r="B78" s="4"/>
      <c r="C78" s="4"/>
      <c r="D78" s="4"/>
    </row>
    <row r="79" spans="1:4" x14ac:dyDescent="0.55000000000000004">
      <c r="A79" s="41" t="s">
        <v>41</v>
      </c>
      <c r="B79" s="41"/>
      <c r="C79" s="41"/>
      <c r="D79" s="41"/>
    </row>
    <row r="80" spans="1:4" x14ac:dyDescent="0.55000000000000004">
      <c r="A80" s="7"/>
      <c r="B80" s="4"/>
      <c r="C80" s="4"/>
      <c r="D80" s="4"/>
    </row>
    <row r="81" spans="1:4" x14ac:dyDescent="0.55000000000000004">
      <c r="A81" s="7"/>
      <c r="B81" s="4"/>
      <c r="C81" s="4"/>
      <c r="D81" s="4"/>
    </row>
    <row r="82" spans="1:4" x14ac:dyDescent="0.55000000000000004">
      <c r="A82" s="7"/>
      <c r="B82" s="4"/>
      <c r="C82" s="4"/>
      <c r="D82" s="4"/>
    </row>
    <row r="83" spans="1:4" x14ac:dyDescent="0.55000000000000004">
      <c r="A83" s="7"/>
      <c r="B83" s="4"/>
      <c r="C83" s="4"/>
      <c r="D83" s="4"/>
    </row>
    <row r="84" spans="1:4" x14ac:dyDescent="0.55000000000000004">
      <c r="A84" s="7"/>
      <c r="B84" s="4"/>
      <c r="C84" s="4"/>
      <c r="D84" s="4"/>
    </row>
    <row r="85" spans="1:4" x14ac:dyDescent="0.55000000000000004">
      <c r="A85" s="7"/>
      <c r="B85" s="4"/>
      <c r="C85" s="4"/>
      <c r="D85" s="4"/>
    </row>
    <row r="86" spans="1:4" x14ac:dyDescent="0.55000000000000004">
      <c r="A86" s="7"/>
      <c r="B86" s="4"/>
      <c r="C86" s="4"/>
      <c r="D86" s="4"/>
    </row>
    <row r="87" spans="1:4" ht="16.8" x14ac:dyDescent="0.55000000000000004">
      <c r="A87" s="42" t="s">
        <v>20</v>
      </c>
      <c r="B87" s="43"/>
      <c r="C87" s="43"/>
      <c r="D87" s="44"/>
    </row>
    <row r="88" spans="1:4" ht="46.5" customHeight="1" x14ac:dyDescent="0.55000000000000004">
      <c r="A88" s="49" t="s">
        <v>21</v>
      </c>
      <c r="B88" s="49"/>
      <c r="C88" s="49"/>
      <c r="D88" s="49"/>
    </row>
    <row r="89" spans="1:4" x14ac:dyDescent="0.55000000000000004">
      <c r="A89" s="37" t="s">
        <v>23</v>
      </c>
      <c r="B89" s="4"/>
      <c r="C89" s="4"/>
      <c r="D89" s="4"/>
    </row>
    <row r="90" spans="1:4" x14ac:dyDescent="0.55000000000000004">
      <c r="A90" s="7"/>
      <c r="B90" s="4"/>
      <c r="C90" s="4"/>
      <c r="D90" s="4"/>
    </row>
    <row r="91" spans="1:4" x14ac:dyDescent="0.55000000000000004">
      <c r="A91" s="7"/>
      <c r="B91" s="4"/>
      <c r="C91" s="4"/>
      <c r="D91" s="4"/>
    </row>
    <row r="92" spans="1:4" x14ac:dyDescent="0.55000000000000004">
      <c r="A92" s="7"/>
      <c r="B92" s="4"/>
      <c r="C92" s="4"/>
      <c r="D92" s="4"/>
    </row>
    <row r="93" spans="1:4" x14ac:dyDescent="0.55000000000000004">
      <c r="A93" s="7"/>
      <c r="B93" s="4"/>
      <c r="C93" s="4"/>
      <c r="D93" s="4"/>
    </row>
    <row r="94" spans="1:4" x14ac:dyDescent="0.55000000000000004">
      <c r="A94" s="7"/>
      <c r="B94" s="4"/>
      <c r="C94" s="4"/>
      <c r="D94" s="4"/>
    </row>
    <row r="95" spans="1:4" x14ac:dyDescent="0.55000000000000004">
      <c r="A95" s="7"/>
      <c r="B95" s="4"/>
      <c r="C95" s="4"/>
      <c r="D95" s="4"/>
    </row>
    <row r="96" spans="1:4" x14ac:dyDescent="0.55000000000000004">
      <c r="A96" s="7"/>
      <c r="B96" s="4"/>
      <c r="C96" s="4"/>
      <c r="D96" s="4"/>
    </row>
    <row r="97" spans="1:4" x14ac:dyDescent="0.55000000000000004">
      <c r="A97" s="7"/>
      <c r="B97" s="4"/>
      <c r="C97" s="4"/>
      <c r="D97" s="4"/>
    </row>
    <row r="98" spans="1:4" x14ac:dyDescent="0.55000000000000004">
      <c r="A98" s="7"/>
      <c r="B98" s="4"/>
      <c r="C98" s="4"/>
      <c r="D98" s="4"/>
    </row>
    <row r="99" spans="1:4" x14ac:dyDescent="0.55000000000000004">
      <c r="A99" s="7"/>
      <c r="B99" s="4"/>
      <c r="C99" s="4"/>
      <c r="D99" s="4"/>
    </row>
    <row r="100" spans="1:4" x14ac:dyDescent="0.55000000000000004">
      <c r="A100" s="7"/>
      <c r="B100" s="4"/>
      <c r="C100" s="4"/>
      <c r="D100" s="4"/>
    </row>
    <row r="101" spans="1:4" x14ac:dyDescent="0.55000000000000004">
      <c r="A101" s="7"/>
      <c r="B101" s="4"/>
      <c r="C101" s="4"/>
      <c r="D101" s="4"/>
    </row>
    <row r="102" spans="1:4" x14ac:dyDescent="0.55000000000000004">
      <c r="A102" s="7"/>
      <c r="B102" s="4"/>
      <c r="C102" s="4"/>
      <c r="D102" s="4"/>
    </row>
    <row r="103" spans="1:4" x14ac:dyDescent="0.55000000000000004">
      <c r="A103" s="7"/>
      <c r="B103" s="4"/>
      <c r="C103" s="4"/>
      <c r="D103" s="4"/>
    </row>
    <row r="104" spans="1:4" x14ac:dyDescent="0.55000000000000004">
      <c r="A104" s="7"/>
      <c r="B104" s="4"/>
      <c r="C104" s="4"/>
      <c r="D104" s="4"/>
    </row>
    <row r="105" spans="1:4" x14ac:dyDescent="0.55000000000000004">
      <c r="A105" s="7"/>
      <c r="B105" s="4"/>
      <c r="C105" s="4"/>
      <c r="D105" s="4"/>
    </row>
    <row r="106" spans="1:4" x14ac:dyDescent="0.55000000000000004">
      <c r="A106" s="7"/>
      <c r="B106" s="4"/>
      <c r="C106" s="4"/>
      <c r="D106" s="4"/>
    </row>
    <row r="107" spans="1:4" x14ac:dyDescent="0.55000000000000004">
      <c r="A107" s="7"/>
      <c r="B107" s="4"/>
      <c r="C107" s="4"/>
      <c r="D107" s="4"/>
    </row>
    <row r="108" spans="1:4" x14ac:dyDescent="0.55000000000000004">
      <c r="A108" s="7"/>
      <c r="B108" s="4"/>
      <c r="C108" s="4"/>
      <c r="D108" s="4"/>
    </row>
    <row r="109" spans="1:4" x14ac:dyDescent="0.55000000000000004">
      <c r="A109" s="7"/>
      <c r="B109" s="4"/>
      <c r="C109" s="4"/>
      <c r="D109" s="4"/>
    </row>
    <row r="110" spans="1:4" x14ac:dyDescent="0.55000000000000004">
      <c r="A110" s="7"/>
      <c r="B110" s="4"/>
      <c r="C110" s="4"/>
      <c r="D110" s="4"/>
    </row>
    <row r="111" spans="1:4" x14ac:dyDescent="0.55000000000000004">
      <c r="A111" s="7"/>
      <c r="B111" s="4"/>
      <c r="C111" s="4"/>
      <c r="D111" s="4"/>
    </row>
    <row r="112" spans="1:4" x14ac:dyDescent="0.55000000000000004">
      <c r="A112" s="7"/>
      <c r="B112" s="4"/>
      <c r="C112" s="4"/>
      <c r="D112" s="4"/>
    </row>
    <row r="113" spans="1:4" x14ac:dyDescent="0.55000000000000004">
      <c r="A113" s="7"/>
      <c r="B113" s="4"/>
      <c r="C113" s="4"/>
      <c r="D113" s="4"/>
    </row>
    <row r="114" spans="1:4" x14ac:dyDescent="0.55000000000000004">
      <c r="A114" s="7"/>
      <c r="B114" s="4"/>
      <c r="C114" s="4"/>
      <c r="D114" s="4"/>
    </row>
    <row r="115" spans="1:4" x14ac:dyDescent="0.55000000000000004">
      <c r="A115" s="7"/>
      <c r="B115" s="4"/>
      <c r="C115" s="4"/>
      <c r="D115" s="4"/>
    </row>
    <row r="116" spans="1:4" x14ac:dyDescent="0.55000000000000004">
      <c r="A116" s="7"/>
      <c r="B116" s="4"/>
      <c r="C116" s="4"/>
      <c r="D116" s="4"/>
    </row>
    <row r="117" spans="1:4" x14ac:dyDescent="0.55000000000000004">
      <c r="A117" s="7"/>
      <c r="B117" s="4"/>
      <c r="C117" s="4"/>
      <c r="D117" s="4"/>
    </row>
    <row r="118" spans="1:4" x14ac:dyDescent="0.55000000000000004">
      <c r="A118" s="7"/>
      <c r="B118" s="4"/>
      <c r="C118" s="4"/>
      <c r="D118" s="4"/>
    </row>
    <row r="119" spans="1:4" x14ac:dyDescent="0.55000000000000004">
      <c r="A119" s="7"/>
      <c r="B119" s="4"/>
      <c r="C119" s="4"/>
      <c r="D119" s="4"/>
    </row>
    <row r="120" spans="1:4" x14ac:dyDescent="0.55000000000000004">
      <c r="A120" s="7"/>
      <c r="B120" s="4"/>
      <c r="C120" s="4"/>
      <c r="D120" s="4"/>
    </row>
    <row r="121" spans="1:4" x14ac:dyDescent="0.55000000000000004">
      <c r="A121" s="37" t="s">
        <v>22</v>
      </c>
      <c r="B121" s="4"/>
      <c r="C121" s="4"/>
      <c r="D121" s="4"/>
    </row>
    <row r="122" spans="1:4" x14ac:dyDescent="0.55000000000000004">
      <c r="A122" s="7"/>
      <c r="B122" s="4"/>
      <c r="C122" s="4"/>
      <c r="D122" s="4"/>
    </row>
    <row r="123" spans="1:4" x14ac:dyDescent="0.55000000000000004">
      <c r="A123" s="7"/>
      <c r="B123" s="4"/>
      <c r="C123" s="4"/>
      <c r="D123" s="4"/>
    </row>
    <row r="124" spans="1:4" x14ac:dyDescent="0.55000000000000004">
      <c r="A124" s="7"/>
      <c r="B124" s="4"/>
      <c r="C124" s="4"/>
      <c r="D124" s="4"/>
    </row>
    <row r="125" spans="1:4" x14ac:dyDescent="0.55000000000000004">
      <c r="A125" s="7"/>
      <c r="B125" s="4"/>
      <c r="C125" s="4"/>
      <c r="D125" s="4"/>
    </row>
    <row r="126" spans="1:4" x14ac:dyDescent="0.55000000000000004">
      <c r="A126" s="7"/>
      <c r="B126" s="4"/>
      <c r="C126" s="4"/>
      <c r="D126" s="4"/>
    </row>
    <row r="127" spans="1:4" x14ac:dyDescent="0.55000000000000004">
      <c r="A127" s="7"/>
      <c r="B127" s="4"/>
      <c r="C127" s="4"/>
      <c r="D127" s="4"/>
    </row>
    <row r="128" spans="1:4" x14ac:dyDescent="0.55000000000000004">
      <c r="A128" s="7"/>
      <c r="B128" s="4"/>
      <c r="C128" s="4"/>
      <c r="D128" s="34" t="s">
        <v>24</v>
      </c>
    </row>
    <row r="129" spans="1:4" ht="38.5" customHeight="1" thickBot="1" x14ac:dyDescent="0.7">
      <c r="A129" s="50" t="s">
        <v>25</v>
      </c>
      <c r="B129" s="50"/>
      <c r="C129" s="38"/>
      <c r="D129" s="29"/>
    </row>
    <row r="130" spans="1:4" x14ac:dyDescent="0.55000000000000004">
      <c r="A130" s="7"/>
      <c r="B130" s="4"/>
      <c r="C130" s="4"/>
      <c r="D130" s="4"/>
    </row>
    <row r="131" spans="1:4" x14ac:dyDescent="0.55000000000000004">
      <c r="A131" s="7"/>
      <c r="B131" s="4"/>
      <c r="C131" s="4"/>
      <c r="D131" s="4"/>
    </row>
    <row r="132" spans="1:4" x14ac:dyDescent="0.55000000000000004">
      <c r="A132" s="7"/>
      <c r="B132" s="4"/>
      <c r="C132" s="4"/>
      <c r="D132" s="4"/>
    </row>
    <row r="133" spans="1:4" ht="16.8" x14ac:dyDescent="0.55000000000000004">
      <c r="A133" s="42" t="s">
        <v>27</v>
      </c>
      <c r="B133" s="43"/>
      <c r="C133" s="43"/>
      <c r="D133" s="44"/>
    </row>
    <row r="134" spans="1:4" ht="369" customHeight="1" x14ac:dyDescent="0.55000000000000004">
      <c r="A134" s="45" t="s">
        <v>43</v>
      </c>
      <c r="B134" s="45"/>
      <c r="C134" s="45"/>
      <c r="D134" s="45"/>
    </row>
    <row r="135" spans="1:4" x14ac:dyDescent="0.55000000000000004">
      <c r="A135" s="7"/>
      <c r="B135" s="4"/>
      <c r="C135" s="4"/>
      <c r="D135" s="4"/>
    </row>
    <row r="136" spans="1:4" x14ac:dyDescent="0.55000000000000004">
      <c r="A136" s="7"/>
      <c r="B136" s="4"/>
      <c r="C136" s="4"/>
      <c r="D136" s="4"/>
    </row>
    <row r="137" spans="1:4" x14ac:dyDescent="0.55000000000000004">
      <c r="A137" s="7"/>
      <c r="B137" s="4"/>
      <c r="C137" s="4"/>
      <c r="D137" s="4"/>
    </row>
    <row r="138" spans="1:4" x14ac:dyDescent="0.55000000000000004">
      <c r="A138" s="7"/>
      <c r="B138" s="4"/>
      <c r="C138" s="4"/>
      <c r="D138" s="4"/>
    </row>
    <row r="139" spans="1:4" ht="16.8" x14ac:dyDescent="0.55000000000000004">
      <c r="A139" s="42" t="s">
        <v>51</v>
      </c>
      <c r="B139" s="43"/>
      <c r="C139" s="43"/>
      <c r="D139" s="44"/>
    </row>
    <row r="140" spans="1:4" x14ac:dyDescent="0.55000000000000004">
      <c r="A140" s="46" t="s">
        <v>52</v>
      </c>
      <c r="B140" s="46"/>
      <c r="C140" s="46"/>
      <c r="D140" s="46"/>
    </row>
    <row r="141" spans="1:4" x14ac:dyDescent="0.55000000000000004">
      <c r="A141" s="47"/>
      <c r="B141" s="47"/>
      <c r="C141" s="47"/>
      <c r="D141" s="47"/>
    </row>
    <row r="142" spans="1:4" x14ac:dyDescent="0.55000000000000004">
      <c r="A142" s="7"/>
      <c r="B142" s="4"/>
      <c r="C142" s="4"/>
      <c r="D142" s="4"/>
    </row>
    <row r="143" spans="1:4" x14ac:dyDescent="0.55000000000000004">
      <c r="A143" s="7"/>
      <c r="B143" s="4"/>
      <c r="C143" s="4"/>
      <c r="D143" s="4"/>
    </row>
    <row r="144" spans="1:4" x14ac:dyDescent="0.55000000000000004">
      <c r="A144" s="7"/>
      <c r="B144" s="4"/>
      <c r="C144" s="4"/>
      <c r="D144" s="4"/>
    </row>
    <row r="145" spans="1:4" x14ac:dyDescent="0.55000000000000004">
      <c r="A145" s="7"/>
      <c r="B145" s="4"/>
      <c r="C145" s="4"/>
      <c r="D145" s="4"/>
    </row>
    <row r="146" spans="1:4" x14ac:dyDescent="0.55000000000000004">
      <c r="A146" s="7"/>
      <c r="B146" s="4"/>
      <c r="C146" s="4"/>
      <c r="D146" s="4"/>
    </row>
    <row r="147" spans="1:4" x14ac:dyDescent="0.55000000000000004">
      <c r="A147" s="7"/>
      <c r="B147" s="4"/>
      <c r="C147" s="4"/>
      <c r="D147" s="4"/>
    </row>
    <row r="148" spans="1:4" x14ac:dyDescent="0.55000000000000004">
      <c r="A148" s="7"/>
      <c r="B148" s="4"/>
      <c r="C148" s="4"/>
      <c r="D148" s="4"/>
    </row>
    <row r="149" spans="1:4" x14ac:dyDescent="0.55000000000000004">
      <c r="A149" s="7"/>
      <c r="B149" s="4"/>
      <c r="C149" s="4"/>
      <c r="D149" s="4"/>
    </row>
    <row r="150" spans="1:4" x14ac:dyDescent="0.55000000000000004">
      <c r="A150" s="7"/>
      <c r="B150" s="4"/>
      <c r="C150" s="4"/>
      <c r="D150" s="4"/>
    </row>
    <row r="151" spans="1:4" x14ac:dyDescent="0.55000000000000004">
      <c r="A151" s="7"/>
      <c r="B151" s="4"/>
      <c r="C151" s="4"/>
      <c r="D151" s="4"/>
    </row>
    <row r="152" spans="1:4" x14ac:dyDescent="0.55000000000000004">
      <c r="A152" s="7"/>
      <c r="B152" s="4"/>
      <c r="C152" s="4"/>
      <c r="D152" s="4"/>
    </row>
    <row r="153" spans="1:4" x14ac:dyDescent="0.55000000000000004">
      <c r="A153" s="7"/>
      <c r="B153" s="4"/>
      <c r="C153" s="4"/>
      <c r="D153" s="4"/>
    </row>
    <row r="154" spans="1:4" x14ac:dyDescent="0.55000000000000004">
      <c r="A154" s="7"/>
      <c r="B154" s="4"/>
      <c r="C154" s="4"/>
      <c r="D154" s="4"/>
    </row>
    <row r="155" spans="1:4" x14ac:dyDescent="0.55000000000000004">
      <c r="A155" s="7"/>
      <c r="B155" s="4"/>
      <c r="C155" s="4"/>
      <c r="D155" s="4"/>
    </row>
    <row r="156" spans="1:4" x14ac:dyDescent="0.55000000000000004">
      <c r="A156" s="7"/>
      <c r="B156" s="4"/>
      <c r="C156" s="4"/>
      <c r="D156" s="4"/>
    </row>
  </sheetData>
  <mergeCells count="19">
    <mergeCell ref="A139:D139"/>
    <mergeCell ref="A140:D141"/>
    <mergeCell ref="A3:D3"/>
    <mergeCell ref="A87:D87"/>
    <mergeCell ref="A88:D88"/>
    <mergeCell ref="A129:B129"/>
    <mergeCell ref="A8:D8"/>
    <mergeCell ref="A59:D59"/>
    <mergeCell ref="A60:D60"/>
    <mergeCell ref="B71:D71"/>
    <mergeCell ref="B62:D62"/>
    <mergeCell ref="B69:D69"/>
    <mergeCell ref="B18:B23"/>
    <mergeCell ref="B64:D64"/>
    <mergeCell ref="B68:D68"/>
    <mergeCell ref="B66:D66"/>
    <mergeCell ref="A79:D79"/>
    <mergeCell ref="A133:D133"/>
    <mergeCell ref="A134:D134"/>
  </mergeCells>
  <dataValidations count="1">
    <dataValidation type="list" allowBlank="1" showInputMessage="1" showErrorMessage="1" sqref="D10" xr:uid="{20B63950-7C78-426E-BC8C-A4D89F54657F}">
      <formula1>"2019,2020,Startup Method"</formula1>
    </dataValidation>
  </dataValidations>
  <hyperlinks>
    <hyperlink ref="A140:D141" r:id="rId1" display="https://www.mountainbizworks.org/coronavirus-resources/covid-19-funding-help-center/" xr:uid="{0754D32A-CF7E-4F8B-8C68-1585B84E5E24}"/>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2021-01-25T16:32:13Z</dcterms:modified>
</cp:coreProperties>
</file>