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
    </mc:Choice>
  </mc:AlternateContent>
  <xr:revisionPtr revIDLastSave="0" documentId="13_ncr:1_{5996F200-807C-4D4A-BEAD-3E8F370F2DD0}"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1" l="1"/>
  <c r="B41" i="1" l="1"/>
  <c r="B28" i="1" l="1"/>
  <c r="B63" i="1" l="1"/>
  <c r="B34" i="1" l="1"/>
  <c r="B31" i="1"/>
  <c r="B27" i="1"/>
  <c r="B22" i="1"/>
  <c r="B13" i="1"/>
  <c r="C19" i="1"/>
  <c r="C17" i="1"/>
  <c r="C15" i="1"/>
  <c r="C13" i="1"/>
  <c r="A63" i="1"/>
  <c r="A61" i="1"/>
  <c r="B61" i="1"/>
  <c r="D21" i="1"/>
  <c r="D37" i="1" s="1"/>
  <c r="D40" i="1" l="1"/>
  <c r="D44" i="1" s="1"/>
  <c r="D51" i="1" s="1"/>
  <c r="B11" i="1"/>
</calcChain>
</file>

<file path=xl/sharedStrings.xml><?xml version="1.0" encoding="utf-8"?>
<sst xmlns="http://schemas.openxmlformats.org/spreadsheetml/2006/main" count="56" uniqueCount="51">
  <si>
    <t>For:</t>
  </si>
  <si>
    <t>Select the time period you are using</t>
  </si>
  <si>
    <t>(auto-calculated)</t>
  </si>
  <si>
    <t>1.</t>
  </si>
  <si>
    <t>2.</t>
  </si>
  <si>
    <t>3.</t>
  </si>
  <si>
    <t>Add the outstanding amount of any EIDL loan received between 1/31/20 and 4/3/20 that you seek to refinance.</t>
  </si>
  <si>
    <t>Do not include the amount of any advance under an EIDL COVID-19 loan (because it does not have to be repaid).</t>
  </si>
  <si>
    <t>5.</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</si>
  <si>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</si>
  <si>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</si>
  <si>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</si>
  <si>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</si>
  <si>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</si>
  <si>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</si>
  <si>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</si>
  <si>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</si>
  <si>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</si>
  <si>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</si>
  <si>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</si>
  <si>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</si>
  <si>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</si>
  <si>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</si>
  <si>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</si>
  <si>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</si>
  <si>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</si>
  <si>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t>This Your Maximum PPP Loan Request Amount:</t>
  </si>
  <si>
    <t>» Enter up to this amount in the 'Loan Request Amount' box of your SBA Form 2483</t>
  </si>
  <si>
    <t>Employee Payroll Costs:</t>
  </si>
  <si>
    <t>Primarily state unemployment insurance tax (from state quarterly wage reporting forms)</t>
  </si>
  <si>
    <t>Line 5c-column 1 from each quarterly 941</t>
  </si>
  <si>
    <t>(-)</t>
  </si>
  <si>
    <t>Subtotal</t>
  </si>
  <si>
    <t>b. Enter any pre-tax employee contributions for health insurance or other fringe benefits excluded from Taxable Medicare wages &amp; tips</t>
  </si>
  <si>
    <t>c. Enter (i) any amount paid to any individual employee in excess of $100,000, and (ii) any amounts paid to any employee whose principal place of residence is outside the US</t>
  </si>
  <si>
    <t>Subtotal all payroll costs</t>
  </si>
  <si>
    <t>6.</t>
  </si>
  <si>
    <t>A payroll statement or similar documentation from the pay period that covered February 15, 2020 must be provided to establish you were in operation and had employees on that date.</t>
  </si>
  <si>
    <t>** Continue to the next page for Part III  **</t>
  </si>
  <si>
    <t>You do not have to refinance your EIDL. This is rare and purely optional.</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</si>
  <si>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for January and February 2020. 
Compute January and February 2020 payroll costs and enter the relevant amounts on Page 1 Lines 2 a-f. You also must provide payroll records from those two months, your IRS Form 941 for the first quarter of 2020, and documentation of any employer retirement and group health, life, disability, vision, and dental insurance contributions made on behalf of employees.</t>
    </r>
  </si>
  <si>
    <t>Nonprofits that File IRS Form 990</t>
  </si>
  <si>
    <t>The portion of IRS Form 990 Part IX line 9 attributable to those contributions</t>
  </si>
  <si>
    <t>IRS Form 990 Part IX line 8</t>
  </si>
  <si>
    <t>Calculate average monthly payroll</t>
  </si>
  <si>
    <t>Multiply the average monthly payroll amount by 2.5</t>
  </si>
  <si>
    <t>QUESTIONS?</t>
  </si>
  <si>
    <t>Please visit our PPP Help Center for FAQ, webinars, and contact information 
to reach one of our PPP specialists</t>
  </si>
  <si>
    <t>Adding Line 2-a, b, d, e, f, and minus Line 2-c</t>
  </si>
  <si>
    <t>4.</t>
  </si>
  <si>
    <t>Line 5 + Line 6 rounded down to nearest whole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</si>
</sst>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55">
    <xf numFmtId="0" fontId="0" fillId="0" borderId="0" xfId="0"/>
    <xf numFmtId="0" fontId="0" fillId="0" borderId="0" xfId="0" applyAlignment="1">
      <alignment horizontal="center"/>
    </xf>
    <xf numFmtId="0" fontId="4" fillId="0" borderId="0" xfId="0" applyFont="1"/>
    <xf numFmtId="0" fontId="7"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4" fillId="4" borderId="0" xfId="0" applyFont="1" applyFill="1" applyAlignment="1">
      <alignment wrapText="1"/>
    </xf>
    <xf numFmtId="0" fontId="4" fillId="4" borderId="0" xfId="0" applyFont="1" applyFill="1"/>
    <xf numFmtId="0" fontId="4" fillId="4" borderId="0" xfId="0" applyFont="1" applyFill="1" applyAlignment="1">
      <alignment horizontal="center"/>
    </xf>
    <xf numFmtId="49" fontId="6" fillId="4" borderId="0" xfId="0" applyNumberFormat="1" applyFont="1" applyFill="1" applyAlignment="1">
      <alignment horizontal="center" vertical="center"/>
    </xf>
    <xf numFmtId="0" fontId="6" fillId="4" borderId="0" xfId="0" applyFont="1" applyFill="1"/>
    <xf numFmtId="0" fontId="6" fillId="4" borderId="0" xfId="0" applyFont="1" applyFill="1" applyAlignment="1">
      <alignment vertical="center" wrapText="1"/>
    </xf>
    <xf numFmtId="49" fontId="4" fillId="4" borderId="0" xfId="0" applyNumberFormat="1" applyFont="1" applyFill="1" applyAlignment="1">
      <alignment horizontal="center" vertical="center"/>
    </xf>
    <xf numFmtId="0" fontId="6" fillId="4" borderId="0" xfId="0" applyFont="1" applyFill="1" applyAlignment="1">
      <alignment vertical="center"/>
    </xf>
    <xf numFmtId="0" fontId="13" fillId="4" borderId="0" xfId="0" applyFont="1" applyFill="1"/>
    <xf numFmtId="49" fontId="0" fillId="4" borderId="0" xfId="0" applyNumberFormat="1" applyFill="1" applyAlignment="1">
      <alignment horizontal="center" vertical="center"/>
    </xf>
    <xf numFmtId="49" fontId="4" fillId="4" borderId="0" xfId="0" applyNumberFormat="1" applyFont="1" applyFill="1" applyAlignment="1">
      <alignment horizontal="center"/>
    </xf>
    <xf numFmtId="49" fontId="11" fillId="4" borderId="0" xfId="0" applyNumberFormat="1" applyFont="1" applyFill="1" applyAlignment="1">
      <alignment horizontal="center" vertical="center"/>
    </xf>
    <xf numFmtId="0" fontId="3" fillId="4" borderId="0" xfId="0" applyFont="1" applyFill="1" applyAlignment="1">
      <alignment vertical="center" wrapText="1"/>
    </xf>
    <xf numFmtId="0" fontId="5" fillId="4" borderId="0" xfId="0" applyFont="1" applyFill="1"/>
    <xf numFmtId="49" fontId="12" fillId="4" borderId="0" xfId="0" applyNumberFormat="1" applyFont="1" applyFill="1" applyAlignment="1">
      <alignment horizontal="center" vertical="center"/>
    </xf>
    <xf numFmtId="0" fontId="0" fillId="4" borderId="0" xfId="0" applyFill="1" applyAlignment="1">
      <alignment horizontal="left" vertical="center"/>
    </xf>
    <xf numFmtId="0" fontId="12" fillId="4" borderId="0" xfId="0" applyNumberFormat="1" applyFont="1" applyFill="1" applyAlignment="1">
      <alignment horizontal="center" vertical="center"/>
    </xf>
    <xf numFmtId="0" fontId="9" fillId="2" borderId="1" xfId="1" applyNumberFormat="1" applyFont="1" applyFill="1" applyBorder="1" applyAlignment="1">
      <alignment horizontal="center"/>
    </xf>
    <xf numFmtId="164" fontId="9" fillId="2" borderId="1" xfId="1" applyNumberFormat="1" applyFont="1" applyFill="1" applyBorder="1"/>
    <xf numFmtId="164" fontId="9" fillId="3" borderId="2" xfId="1" applyNumberFormat="1" applyFont="1" applyFill="1" applyBorder="1"/>
    <xf numFmtId="0" fontId="4" fillId="4" borderId="0" xfId="0" applyFont="1" applyFill="1" applyAlignment="1">
      <alignment horizontal="left" wrapText="1"/>
    </xf>
    <xf numFmtId="0" fontId="9" fillId="2" borderId="1" xfId="1" applyNumberFormat="1" applyFont="1" applyFill="1" applyBorder="1"/>
    <xf numFmtId="0" fontId="5" fillId="4" borderId="0" xfId="0" applyFont="1" applyFill="1" applyAlignment="1">
      <alignment horizontal="left" wrapText="1"/>
    </xf>
    <xf numFmtId="0" fontId="9" fillId="2" borderId="1" xfId="1" applyNumberFormat="1" applyFont="1" applyFill="1" applyBorder="1" applyAlignment="1">
      <alignment horizontal="left"/>
    </xf>
    <xf numFmtId="0" fontId="18" fillId="4" borderId="0" xfId="0" applyFont="1" applyFill="1" applyAlignment="1">
      <alignment horizontal="left"/>
    </xf>
    <xf numFmtId="0" fontId="16" fillId="4" borderId="0" xfId="0" applyFont="1" applyFill="1"/>
    <xf numFmtId="0" fontId="4" fillId="4" borderId="0" xfId="0" applyFont="1" applyFill="1" applyAlignment="1">
      <alignment horizontal="center" vertical="top"/>
    </xf>
    <xf numFmtId="0" fontId="4" fillId="4" borderId="0" xfId="0" applyFont="1" applyFill="1" applyAlignment="1">
      <alignment horizontal="right"/>
    </xf>
    <xf numFmtId="0" fontId="8" fillId="4" borderId="0" xfId="0" applyFont="1" applyFill="1" applyAlignment="1">
      <alignment horizontal="left"/>
    </xf>
    <xf numFmtId="0" fontId="0" fillId="4" borderId="0" xfId="0" applyFill="1" applyBorder="1"/>
    <xf numFmtId="0" fontId="4" fillId="4" borderId="0" xfId="0" applyFont="1" applyFill="1" applyAlignment="1">
      <alignment horizontal="left"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4" borderId="6" xfId="0" applyFill="1" applyBorder="1" applyAlignment="1">
      <alignment horizontal="left" wrapText="1"/>
    </xf>
    <xf numFmtId="0" fontId="17" fillId="4" borderId="7" xfId="0" applyFont="1" applyFill="1" applyBorder="1" applyAlignment="1">
      <alignment horizontal="left" vertical="center" wrapText="1"/>
    </xf>
    <xf numFmtId="0" fontId="4" fillId="4" borderId="6" xfId="0" applyFont="1" applyFill="1" applyBorder="1" applyAlignment="1">
      <alignment horizontal="left" wrapText="1"/>
    </xf>
    <xf numFmtId="0" fontId="0" fillId="4" borderId="0" xfId="0" applyFill="1" applyAlignment="1">
      <alignment horizontal="left" vertical="center" wrapText="1"/>
    </xf>
    <xf numFmtId="0" fontId="4" fillId="4" borderId="0" xfId="0" applyFont="1" applyFill="1" applyAlignment="1">
      <alignment horizontal="left"/>
    </xf>
    <xf numFmtId="0" fontId="4" fillId="4" borderId="0" xfId="0" applyFont="1" applyFill="1" applyAlignment="1">
      <alignment horizontal="left" vertical="top"/>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19" fillId="4" borderId="6" xfId="2" applyFill="1" applyBorder="1" applyAlignment="1">
      <alignment horizontal="center" wrapText="1"/>
    </xf>
    <xf numFmtId="0" fontId="19" fillId="4" borderId="0" xfId="2" applyFill="1" applyBorder="1" applyAlignment="1">
      <alignment horizontal="center" wrapText="1"/>
    </xf>
    <xf numFmtId="0" fontId="2" fillId="4" borderId="0" xfId="0" applyFont="1" applyFill="1" applyAlignment="1">
      <alignment horizontal="center"/>
    </xf>
    <xf numFmtId="0" fontId="0" fillId="4" borderId="6" xfId="0"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1170305</xdr:colOff>
      <xdr:row>1</xdr:row>
      <xdr:rowOff>144436</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90</xdr:row>
      <xdr:rowOff>19049</xdr:rowOff>
    </xdr:from>
    <xdr:to>
      <xdr:col>1</xdr:col>
      <xdr:colOff>3754627</xdr:colOff>
      <xdr:row>120</xdr:row>
      <xdr:rowOff>144144</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94</xdr:row>
      <xdr:rowOff>171450</xdr:rowOff>
    </xdr:from>
    <xdr:to>
      <xdr:col>3</xdr:col>
      <xdr:colOff>1187450</xdr:colOff>
      <xdr:row>99</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100</xdr:row>
      <xdr:rowOff>25400</xdr:rowOff>
    </xdr:from>
    <xdr:to>
      <xdr:col>3</xdr:col>
      <xdr:colOff>1190625</xdr:colOff>
      <xdr:row>104</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104</xdr:row>
      <xdr:rowOff>171450</xdr:rowOff>
    </xdr:from>
    <xdr:to>
      <xdr:col>3</xdr:col>
      <xdr:colOff>1190625</xdr:colOff>
      <xdr:row>107</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108</xdr:row>
      <xdr:rowOff>15875</xdr:rowOff>
    </xdr:from>
    <xdr:to>
      <xdr:col>3</xdr:col>
      <xdr:colOff>1187450</xdr:colOff>
      <xdr:row>110</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111</xdr:row>
      <xdr:rowOff>25400</xdr:rowOff>
    </xdr:from>
    <xdr:to>
      <xdr:col>3</xdr:col>
      <xdr:colOff>1187450</xdr:colOff>
      <xdr:row>113</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114</xdr:row>
      <xdr:rowOff>38100</xdr:rowOff>
    </xdr:from>
    <xdr:to>
      <xdr:col>3</xdr:col>
      <xdr:colOff>1190625</xdr:colOff>
      <xdr:row>116</xdr:row>
      <xdr:rowOff>149225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7802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97</xdr:row>
      <xdr:rowOff>7938</xdr:rowOff>
    </xdr:from>
    <xdr:to>
      <xdr:col>1</xdr:col>
      <xdr:colOff>3790950</xdr:colOff>
      <xdr:row>98</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102</xdr:row>
      <xdr:rowOff>46038</xdr:rowOff>
    </xdr:from>
    <xdr:to>
      <xdr:col>1</xdr:col>
      <xdr:colOff>3790950</xdr:colOff>
      <xdr:row>106</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106</xdr:row>
      <xdr:rowOff>46038</xdr:rowOff>
    </xdr:from>
    <xdr:to>
      <xdr:col>1</xdr:col>
      <xdr:colOff>3790950</xdr:colOff>
      <xdr:row>108</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109</xdr:row>
      <xdr:rowOff>73025</xdr:rowOff>
    </xdr:from>
    <xdr:to>
      <xdr:col>1</xdr:col>
      <xdr:colOff>3790950</xdr:colOff>
      <xdr:row>112</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112</xdr:row>
      <xdr:rowOff>84138</xdr:rowOff>
    </xdr:from>
    <xdr:to>
      <xdr:col>1</xdr:col>
      <xdr:colOff>3790950</xdr:colOff>
      <xdr:row>113</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115</xdr:row>
      <xdr:rowOff>57150</xdr:rowOff>
    </xdr:from>
    <xdr:to>
      <xdr:col>1</xdr:col>
      <xdr:colOff>3790950</xdr:colOff>
      <xdr:row>115</xdr:row>
      <xdr:rowOff>93663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71750" y="14878050"/>
          <a:ext cx="1838325" cy="3651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115</xdr:row>
      <xdr:rowOff>93663</xdr:rowOff>
    </xdr:from>
    <xdr:to>
      <xdr:col>1</xdr:col>
      <xdr:colOff>3790950</xdr:colOff>
      <xdr:row>117</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914563"/>
          <a:ext cx="1838325" cy="3921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122</xdr:row>
      <xdr:rowOff>53975</xdr:rowOff>
    </xdr:from>
    <xdr:to>
      <xdr:col>1</xdr:col>
      <xdr:colOff>3722370</xdr:colOff>
      <xdr:row>127</xdr:row>
      <xdr:rowOff>161737</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121</xdr:row>
      <xdr:rowOff>15875</xdr:rowOff>
    </xdr:from>
    <xdr:to>
      <xdr:col>3</xdr:col>
      <xdr:colOff>1190625</xdr:colOff>
      <xdr:row>122</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122</xdr:row>
      <xdr:rowOff>168275</xdr:rowOff>
    </xdr:from>
    <xdr:to>
      <xdr:col>3</xdr:col>
      <xdr:colOff>1187450</xdr:colOff>
      <xdr:row>125</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219075</xdr:colOff>
      <xdr:row>121</xdr:row>
      <xdr:rowOff>160338</xdr:rowOff>
    </xdr:from>
    <xdr:to>
      <xdr:col>1</xdr:col>
      <xdr:colOff>3790950</xdr:colOff>
      <xdr:row>123</xdr:row>
      <xdr:rowOff>104775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19075" y="16067088"/>
          <a:ext cx="4191000" cy="3063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124</xdr:row>
      <xdr:rowOff>44450</xdr:rowOff>
    </xdr:from>
    <xdr:to>
      <xdr:col>1</xdr:col>
      <xdr:colOff>3790950</xdr:colOff>
      <xdr:row>125</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3797300</xdr:colOff>
      <xdr:row>117</xdr:row>
      <xdr:rowOff>15875</xdr:rowOff>
    </xdr:from>
    <xdr:to>
      <xdr:col>3</xdr:col>
      <xdr:colOff>1196975</xdr:colOff>
      <xdr:row>120</xdr:row>
      <xdr:rowOff>66675</xdr:rowOff>
    </xdr:to>
    <xdr:sp macro="" textlink="">
      <xdr:nvSpPr>
        <xdr:cNvPr id="25" name="TextBox 24">
          <a:extLst>
            <a:ext uri="{FF2B5EF4-FFF2-40B4-BE49-F238E27FC236}">
              <a16:creationId xmlns:a16="http://schemas.microsoft.com/office/drawing/2014/main" id="{BDF53B8D-67CD-4828-8F48-73961D198A08}"/>
            </a:ext>
          </a:extLst>
        </xdr:cNvPr>
        <xdr:cNvSpPr txBox="1"/>
      </xdr:nvSpPr>
      <xdr:spPr>
        <a:xfrm>
          <a:off x="4416425" y="15198725"/>
          <a:ext cx="1733550" cy="5937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3381375</xdr:colOff>
      <xdr:row>118</xdr:row>
      <xdr:rowOff>95250</xdr:rowOff>
    </xdr:from>
    <xdr:to>
      <xdr:col>1</xdr:col>
      <xdr:colOff>3800475</xdr:colOff>
      <xdr:row>118</xdr:row>
      <xdr:rowOff>130175</xdr:rowOff>
    </xdr:to>
    <xdr:cxnSp macro="">
      <xdr:nvCxnSpPr>
        <xdr:cNvPr id="14" name="Straight Arrow Connector 13">
          <a:extLst>
            <a:ext uri="{FF2B5EF4-FFF2-40B4-BE49-F238E27FC236}">
              <a16:creationId xmlns:a16="http://schemas.microsoft.com/office/drawing/2014/main" id="{0160553C-1564-44F2-8D00-92BAB2D84558}"/>
            </a:ext>
          </a:extLst>
        </xdr:cNvPr>
        <xdr:cNvCxnSpPr>
          <a:stCxn id="25" idx="1"/>
        </xdr:cNvCxnSpPr>
      </xdr:nvCxnSpPr>
      <xdr:spPr>
        <a:xfrm flipH="1" flipV="1">
          <a:off x="4000500" y="15459075"/>
          <a:ext cx="419100" cy="349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61"/>
  <sheetViews>
    <sheetView tabSelected="1" view="pageLayout" zoomScaleNormal="100" workbookViewId="0">
      <selection activeCell="B6" sqref="B6"/>
    </sheetView>
  </sheetViews>
  <sheetFormatPr defaultRowHeight="14.4" x14ac:dyDescent="0.55000000000000004"/>
  <cols>
    <col min="1" max="1" width="8.734375" style="1"/>
    <col min="2" max="2" width="59.5234375" customWidth="1"/>
    <col min="3" max="3" width="3" customWidth="1"/>
    <col min="4" max="4" width="17.7890625" customWidth="1"/>
  </cols>
  <sheetData>
    <row r="1" spans="1:4" ht="23.1" x14ac:dyDescent="0.85">
      <c r="A1" s="3" t="s">
        <v>17</v>
      </c>
      <c r="B1" s="4"/>
      <c r="C1" s="4"/>
      <c r="D1" s="4"/>
    </row>
    <row r="2" spans="1:4" ht="18.3" x14ac:dyDescent="0.7">
      <c r="A2" s="5" t="s">
        <v>0</v>
      </c>
      <c r="B2" s="6" t="s">
        <v>41</v>
      </c>
      <c r="C2" s="4"/>
      <c r="D2" s="4"/>
    </row>
    <row r="3" spans="1:4" x14ac:dyDescent="0.55000000000000004">
      <c r="A3" s="38"/>
      <c r="B3" s="38"/>
      <c r="C3" s="38"/>
      <c r="D3" s="38"/>
    </row>
    <row r="4" spans="1:4" ht="8.5" customHeight="1" x14ac:dyDescent="0.55000000000000004">
      <c r="A4" s="28"/>
      <c r="B4" s="28"/>
      <c r="C4" s="28"/>
      <c r="D4" s="28"/>
    </row>
    <row r="5" spans="1:4" x14ac:dyDescent="0.55000000000000004">
      <c r="A5" s="28"/>
      <c r="B5" s="30" t="s">
        <v>24</v>
      </c>
      <c r="C5" s="28"/>
      <c r="D5" s="28"/>
    </row>
    <row r="6" spans="1:4" ht="17.100000000000001" thickBot="1" x14ac:dyDescent="0.7">
      <c r="A6" s="28"/>
      <c r="B6" s="31"/>
      <c r="C6" s="28"/>
      <c r="D6" s="28"/>
    </row>
    <row r="7" spans="1:4" ht="14.7" thickTop="1" x14ac:dyDescent="0.55000000000000004">
      <c r="A7" s="7"/>
      <c r="B7" s="9"/>
      <c r="C7" s="4"/>
      <c r="D7" s="4"/>
    </row>
    <row r="8" spans="1:4" ht="21" customHeight="1" x14ac:dyDescent="0.55000000000000004">
      <c r="A8" s="39" t="s">
        <v>9</v>
      </c>
      <c r="B8" s="40"/>
      <c r="C8" s="40"/>
      <c r="D8" s="41"/>
    </row>
    <row r="9" spans="1:4" s="2" customFormat="1" ht="12.9" x14ac:dyDescent="0.5">
      <c r="A9" s="10"/>
      <c r="B9" s="9"/>
      <c r="C9" s="9"/>
      <c r="D9" s="9"/>
    </row>
    <row r="10" spans="1:4" ht="17.100000000000001" thickBot="1" x14ac:dyDescent="0.7">
      <c r="A10" s="11" t="s">
        <v>3</v>
      </c>
      <c r="B10" s="12" t="s">
        <v>1</v>
      </c>
      <c r="C10" s="4"/>
      <c r="D10" s="25">
        <v>2019</v>
      </c>
    </row>
    <row r="11" spans="1:4" s="2" customFormat="1" ht="13.2" thickTop="1" x14ac:dyDescent="0.5">
      <c r="A11" s="10"/>
      <c r="B11" s="32" t="str">
        <f>IF(D10="Startup Method","Please refer to the additional instructions on Page 3 before proceeding.","")</f>
        <v/>
      </c>
      <c r="C11" s="9"/>
      <c r="D11" s="9"/>
    </row>
    <row r="12" spans="1:4" s="2" customFormat="1" ht="12.9" x14ac:dyDescent="0.5">
      <c r="A12" s="14"/>
      <c r="B12" s="33" t="s">
        <v>28</v>
      </c>
      <c r="C12" s="9"/>
      <c r="D12" s="9"/>
    </row>
    <row r="13" spans="1:4" s="2" customFormat="1" ht="17.100000000000001" thickBot="1" x14ac:dyDescent="0.7">
      <c r="A13" s="11" t="s">
        <v>4</v>
      </c>
      <c r="B13" s="13" t="str">
        <f>IF(D10="Startup Method","Enter taxable Medicare wages &amp; tips for Jan. and Feb. 2020",_xlfn.CONCAT("a. Enter ",D10," IRS Form 941 Taxable Medicare wages &amp; tips"))</f>
        <v>a. Enter 2019 IRS Form 941 Taxable Medicare wages &amp; tips</v>
      </c>
      <c r="C13" s="35" t="str">
        <f>IF(D10="Startup Method","J&amp;F","Q1")</f>
        <v>Q1</v>
      </c>
      <c r="D13" s="26">
        <v>0</v>
      </c>
    </row>
    <row r="14" spans="1:4" s="2" customFormat="1" ht="6" customHeight="1" thickTop="1" x14ac:dyDescent="0.5">
      <c r="A14" s="14"/>
      <c r="B14" s="47" t="s">
        <v>30</v>
      </c>
      <c r="C14" s="35"/>
      <c r="D14" s="9"/>
    </row>
    <row r="15" spans="1:4" s="2" customFormat="1" ht="17.100000000000001" thickBot="1" x14ac:dyDescent="0.7">
      <c r="A15" s="14"/>
      <c r="B15" s="47"/>
      <c r="C15" s="35" t="str">
        <f>IF(D10="Startup Method","NA","Q2")</f>
        <v>Q2</v>
      </c>
      <c r="D15" s="26">
        <v>0</v>
      </c>
    </row>
    <row r="16" spans="1:4" s="2" customFormat="1" ht="6" customHeight="1" thickTop="1" x14ac:dyDescent="0.5">
      <c r="A16" s="14"/>
      <c r="B16" s="47"/>
      <c r="C16" s="35"/>
      <c r="D16" s="9"/>
    </row>
    <row r="17" spans="1:4" s="2" customFormat="1" ht="17.100000000000001" thickBot="1" x14ac:dyDescent="0.7">
      <c r="A17" s="14"/>
      <c r="B17" s="47"/>
      <c r="C17" s="35" t="str">
        <f>IF(D10="Startup Method","NA","Q3")</f>
        <v>Q3</v>
      </c>
      <c r="D17" s="26">
        <v>0</v>
      </c>
    </row>
    <row r="18" spans="1:4" s="2" customFormat="1" ht="6" customHeight="1" thickTop="1" x14ac:dyDescent="0.5">
      <c r="A18" s="14"/>
      <c r="B18" s="47"/>
      <c r="C18" s="35"/>
      <c r="D18" s="9"/>
    </row>
    <row r="19" spans="1:4" s="2" customFormat="1" ht="17.100000000000001" thickBot="1" x14ac:dyDescent="0.7">
      <c r="A19" s="14"/>
      <c r="B19" s="47"/>
      <c r="C19" s="35" t="str">
        <f>IF(D10="Startup Method","NA","Q4")</f>
        <v>Q4</v>
      </c>
      <c r="D19" s="26">
        <v>0</v>
      </c>
    </row>
    <row r="20" spans="1:4" s="2" customFormat="1" ht="6" customHeight="1" thickTop="1" x14ac:dyDescent="0.5">
      <c r="A20" s="14"/>
      <c r="B20" s="9"/>
      <c r="C20" s="35"/>
      <c r="D20" s="9"/>
    </row>
    <row r="21" spans="1:4" s="2" customFormat="1" ht="21.55" customHeight="1" thickBot="1" x14ac:dyDescent="0.7">
      <c r="A21" s="14"/>
      <c r="C21" s="35" t="s">
        <v>32</v>
      </c>
      <c r="D21" s="27">
        <f>D13+D15+D17+D19</f>
        <v>0</v>
      </c>
    </row>
    <row r="22" spans="1:4" s="2" customFormat="1" ht="13.2" thickTop="1" x14ac:dyDescent="0.5">
      <c r="A22" s="14"/>
      <c r="B22" s="33" t="str">
        <f>_xlfn.CONCAT("As applicable for ",IF(D10="Startup Method","Jan-Feb 2020",D10),":")</f>
        <v>As applicable for 2019:</v>
      </c>
      <c r="C22" s="35"/>
      <c r="D22" s="34" t="s">
        <v>2</v>
      </c>
    </row>
    <row r="23" spans="1:4" s="2" customFormat="1" ht="47.1" thickBot="1" x14ac:dyDescent="0.7">
      <c r="A23" s="14"/>
      <c r="B23" s="13" t="s">
        <v>33</v>
      </c>
      <c r="C23" s="35"/>
      <c r="D23" s="26">
        <v>0</v>
      </c>
    </row>
    <row r="24" spans="1:4" s="2" customFormat="1" ht="13.2" thickTop="1" x14ac:dyDescent="0.5">
      <c r="A24" s="14"/>
      <c r="C24" s="35"/>
      <c r="D24" s="9"/>
    </row>
    <row r="25" spans="1:4" s="2" customFormat="1" ht="47.1" thickBot="1" x14ac:dyDescent="0.7">
      <c r="A25" s="14"/>
      <c r="B25" s="13" t="s">
        <v>34</v>
      </c>
      <c r="C25" s="35" t="s">
        <v>31</v>
      </c>
      <c r="D25" s="26">
        <v>0</v>
      </c>
    </row>
    <row r="26" spans="1:4" s="2" customFormat="1" ht="13.2" thickTop="1" x14ac:dyDescent="0.5">
      <c r="A26" s="14"/>
      <c r="C26" s="9"/>
      <c r="D26" s="9"/>
    </row>
    <row r="27" spans="1:4" s="2" customFormat="1" ht="12.9" x14ac:dyDescent="0.5">
      <c r="A27" s="14"/>
      <c r="B27" s="33" t="str">
        <f>_xlfn.CONCAT("Additional eligible payroll costs for ",IF(D10="Startup Method","Jan-Feb 2020",D10),":")</f>
        <v>Additional eligible payroll costs for 2019:</v>
      </c>
      <c r="C27" s="9"/>
      <c r="D27" s="9"/>
    </row>
    <row r="28" spans="1:4" s="2" customFormat="1" ht="31.5" thickBot="1" x14ac:dyDescent="0.7">
      <c r="A28" s="14"/>
      <c r="B28" s="13" t="str">
        <f>_xlfn.CONCAT("d. Enter ",IF(D10=2019,"2019","2020")," employer contributions for employee group health, life, disability, vision, and dental insurance")</f>
        <v>d. Enter 2019 employer contributions for employee group health, life, disability, vision, and dental insurance</v>
      </c>
      <c r="C28" s="9"/>
      <c r="D28" s="26">
        <v>0</v>
      </c>
    </row>
    <row r="29" spans="1:4" s="2" customFormat="1" ht="13.2" thickTop="1" x14ac:dyDescent="0.5">
      <c r="A29" s="14"/>
      <c r="B29" s="9" t="s">
        <v>42</v>
      </c>
      <c r="C29" s="9"/>
      <c r="D29" s="9"/>
    </row>
    <row r="30" spans="1:4" s="2" customFormat="1" ht="12.9" x14ac:dyDescent="0.5">
      <c r="A30" s="14"/>
      <c r="B30" s="9"/>
      <c r="C30" s="9"/>
      <c r="D30" s="9"/>
    </row>
    <row r="31" spans="1:4" s="2" customFormat="1" ht="17.100000000000001" thickBot="1" x14ac:dyDescent="0.7">
      <c r="A31" s="14"/>
      <c r="B31" s="13" t="str">
        <f>_xlfn.CONCAT("e. ",IF(D10=2019,"2019","2020")," employer contributions to employee retirement plans")</f>
        <v>e. 2019 employer contributions to employee retirement plans</v>
      </c>
      <c r="C31" s="9"/>
      <c r="D31" s="26">
        <v>0</v>
      </c>
    </row>
    <row r="32" spans="1:4" s="2" customFormat="1" ht="13.2" thickTop="1" x14ac:dyDescent="0.5">
      <c r="A32" s="14"/>
      <c r="B32" s="9" t="s">
        <v>43</v>
      </c>
      <c r="C32" s="9"/>
      <c r="D32" s="9"/>
    </row>
    <row r="33" spans="1:4" s="2" customFormat="1" ht="12.9" x14ac:dyDescent="0.5">
      <c r="A33" s="14"/>
      <c r="B33" s="9"/>
      <c r="C33" s="9"/>
      <c r="D33" s="9"/>
    </row>
    <row r="34" spans="1:4" s="2" customFormat="1" ht="31.5" thickBot="1" x14ac:dyDescent="0.7">
      <c r="A34" s="14"/>
      <c r="B34" s="13" t="str">
        <f>_xlfn.CONCAT("f. ",IF(D10=2019,"2019","2020")," employer state and local taxes assessed on employee compensation, primarily state unemployment insurance tax")</f>
        <v>f. 2019 employer state and local taxes assessed on employee compensation, primarily state unemployment insurance tax</v>
      </c>
      <c r="C34" s="9"/>
      <c r="D34" s="26">
        <v>0</v>
      </c>
    </row>
    <row r="35" spans="1:4" s="2" customFormat="1" ht="26.1" thickTop="1" x14ac:dyDescent="0.5">
      <c r="A35" s="14"/>
      <c r="B35" s="8" t="s">
        <v>29</v>
      </c>
      <c r="C35" s="9"/>
      <c r="D35" s="9"/>
    </row>
    <row r="36" spans="1:4" s="2" customFormat="1" ht="12.9" x14ac:dyDescent="0.5">
      <c r="A36" s="14"/>
      <c r="B36" s="9"/>
      <c r="C36" s="9"/>
      <c r="D36" s="9"/>
    </row>
    <row r="37" spans="1:4" s="2" customFormat="1" ht="24.55" customHeight="1" thickBot="1" x14ac:dyDescent="0.7">
      <c r="A37" s="11" t="s">
        <v>5</v>
      </c>
      <c r="B37" s="13" t="s">
        <v>35</v>
      </c>
      <c r="C37" s="9"/>
      <c r="D37" s="27">
        <f>D21+D23-D25+D28+D31+D34</f>
        <v>0</v>
      </c>
    </row>
    <row r="38" spans="1:4" s="2" customFormat="1" ht="13.2" thickTop="1" x14ac:dyDescent="0.5">
      <c r="A38" s="14"/>
      <c r="B38" s="9" t="s">
        <v>48</v>
      </c>
      <c r="C38" s="9"/>
      <c r="D38" s="34" t="s">
        <v>2</v>
      </c>
    </row>
    <row r="39" spans="1:4" s="2" customFormat="1" ht="12.9" x14ac:dyDescent="0.5">
      <c r="A39" s="14"/>
      <c r="B39" s="9"/>
      <c r="C39" s="9"/>
      <c r="D39" s="9"/>
    </row>
    <row r="40" spans="1:4" ht="28" customHeight="1" thickBot="1" x14ac:dyDescent="0.7">
      <c r="A40" s="11" t="s">
        <v>49</v>
      </c>
      <c r="B40" s="15" t="s">
        <v>44</v>
      </c>
      <c r="C40" s="4"/>
      <c r="D40" s="27">
        <f>ROUND(D37/IF(D10="Startup Method",2,12),2)</f>
        <v>0</v>
      </c>
    </row>
    <row r="41" spans="1:4" s="2" customFormat="1" ht="13.2" thickTop="1" x14ac:dyDescent="0.5">
      <c r="A41" s="14"/>
      <c r="B41" s="9" t="str">
        <f>IF(D10="Startup Method","Payroll Subtotal (Line 3) / 2","Payroll Subtotal (Line 3) / 12")</f>
        <v>Payroll Subtotal (Line 3) / 12</v>
      </c>
      <c r="C41" s="9"/>
      <c r="D41" s="34" t="s">
        <v>2</v>
      </c>
    </row>
    <row r="42" spans="1:4" s="2" customFormat="1" ht="12.9" x14ac:dyDescent="0.5">
      <c r="A42" s="14"/>
      <c r="B42" s="16" t="s">
        <v>16</v>
      </c>
      <c r="C42" s="9"/>
      <c r="D42" s="10"/>
    </row>
    <row r="43" spans="1:4" s="2" customFormat="1" ht="12.9" x14ac:dyDescent="0.5">
      <c r="A43" s="14"/>
      <c r="B43" s="9"/>
      <c r="C43" s="9"/>
      <c r="D43" s="9"/>
    </row>
    <row r="44" spans="1:4" ht="17.100000000000001" thickBot="1" x14ac:dyDescent="0.7">
      <c r="A44" s="11" t="s">
        <v>8</v>
      </c>
      <c r="B44" s="15" t="s">
        <v>45</v>
      </c>
      <c r="C44" s="4"/>
      <c r="D44" s="27">
        <f>ROUND(D40*2.5,2)</f>
        <v>0</v>
      </c>
    </row>
    <row r="45" spans="1:4" ht="14.7" thickTop="1" x14ac:dyDescent="0.55000000000000004">
      <c r="A45" s="17"/>
      <c r="B45" s="4"/>
      <c r="C45" s="4"/>
      <c r="D45" s="34" t="s">
        <v>2</v>
      </c>
    </row>
    <row r="46" spans="1:4" s="2" customFormat="1" ht="12.9" x14ac:dyDescent="0.5">
      <c r="A46" s="14"/>
      <c r="B46" s="9"/>
      <c r="C46" s="9"/>
      <c r="D46" s="10"/>
    </row>
    <row r="47" spans="1:4" ht="31.5" thickBot="1" x14ac:dyDescent="0.7">
      <c r="A47" s="11" t="s">
        <v>36</v>
      </c>
      <c r="B47" s="13" t="s">
        <v>6</v>
      </c>
      <c r="C47" s="4"/>
      <c r="D47" s="26">
        <v>0</v>
      </c>
    </row>
    <row r="48" spans="1:4" s="2" customFormat="1" ht="26.1" thickTop="1" x14ac:dyDescent="0.5">
      <c r="A48" s="18"/>
      <c r="B48" s="8" t="s">
        <v>7</v>
      </c>
      <c r="C48" s="9"/>
      <c r="D48" s="9"/>
    </row>
    <row r="49" spans="1:4" s="2" customFormat="1" ht="12.9" x14ac:dyDescent="0.5">
      <c r="A49" s="18"/>
      <c r="B49" s="9" t="s">
        <v>39</v>
      </c>
      <c r="C49" s="9"/>
      <c r="D49" s="9"/>
    </row>
    <row r="50" spans="1:4" s="2" customFormat="1" ht="12.9" x14ac:dyDescent="0.5">
      <c r="A50" s="18"/>
      <c r="B50" s="9"/>
      <c r="C50" s="9"/>
      <c r="D50" s="9"/>
    </row>
    <row r="51" spans="1:4" ht="25.5" customHeight="1" thickBot="1" x14ac:dyDescent="0.7">
      <c r="A51" s="19" t="s">
        <v>12</v>
      </c>
      <c r="B51" s="20" t="s">
        <v>26</v>
      </c>
      <c r="C51" s="4"/>
      <c r="D51" s="27">
        <f>ROUNDDOWN(D44+D47,0)</f>
        <v>0</v>
      </c>
    </row>
    <row r="52" spans="1:4" s="2" customFormat="1" ht="13.2" thickTop="1" x14ac:dyDescent="0.5">
      <c r="A52" s="18"/>
      <c r="B52" s="9" t="s">
        <v>50</v>
      </c>
      <c r="C52" s="9"/>
      <c r="D52" s="10" t="s">
        <v>2</v>
      </c>
    </row>
    <row r="53" spans="1:4" s="2" customFormat="1" ht="12.9" x14ac:dyDescent="0.5">
      <c r="A53" s="10"/>
      <c r="B53" s="16" t="s">
        <v>27</v>
      </c>
      <c r="C53" s="9"/>
      <c r="D53" s="9"/>
    </row>
    <row r="54" spans="1:4" s="2" customFormat="1" ht="12.9" x14ac:dyDescent="0.5">
      <c r="A54" s="10"/>
      <c r="B54" s="16"/>
      <c r="C54" s="9"/>
      <c r="D54" s="9"/>
    </row>
    <row r="55" spans="1:4" s="2" customFormat="1" ht="12.9" x14ac:dyDescent="0.5">
      <c r="A55" s="10"/>
      <c r="B55" s="9"/>
      <c r="C55" s="9"/>
      <c r="D55" s="9"/>
    </row>
    <row r="56" spans="1:4" ht="21" customHeight="1" x14ac:dyDescent="0.55000000000000004">
      <c r="A56" s="39" t="s">
        <v>10</v>
      </c>
      <c r="B56" s="40"/>
      <c r="C56" s="40"/>
      <c r="D56" s="41"/>
    </row>
    <row r="57" spans="1:4" ht="28.5" customHeight="1" x14ac:dyDescent="0.55000000000000004">
      <c r="A57" s="44" t="s">
        <v>11</v>
      </c>
      <c r="B57" s="44"/>
      <c r="C57" s="44"/>
      <c r="D57" s="44"/>
    </row>
    <row r="58" spans="1:4" x14ac:dyDescent="0.55000000000000004">
      <c r="A58" s="4"/>
      <c r="B58" s="21" t="s">
        <v>14</v>
      </c>
      <c r="C58" s="4"/>
      <c r="D58" s="4"/>
    </row>
    <row r="59" spans="1:4" ht="32.049999999999997" customHeight="1" x14ac:dyDescent="0.55000000000000004">
      <c r="A59" s="22" t="s">
        <v>13</v>
      </c>
      <c r="B59" s="45" t="str">
        <f>_xlfn.CONCAT(D10," IRS Form 941 from each quarter (or equivalent payroll processor records or IRS Wage and Tax Statements)")</f>
        <v>2019 IRS Form 941 from each quarter (or equivalent payroll processor records or IRS Wage and Tax Statements)</v>
      </c>
      <c r="C59" s="45"/>
      <c r="D59" s="45"/>
    </row>
    <row r="60" spans="1:4" ht="6" customHeight="1" x14ac:dyDescent="0.55000000000000004">
      <c r="A60" s="22"/>
      <c r="B60" s="23"/>
      <c r="C60" s="23"/>
      <c r="D60" s="23"/>
    </row>
    <row r="61" spans="1:4" ht="32.049999999999997" customHeight="1" x14ac:dyDescent="0.55000000000000004">
      <c r="A61" s="24" t="str">
        <f>IF(D34&gt;0,"□","")</f>
        <v/>
      </c>
      <c r="B61" s="45" t="str">
        <f>IF(D34&gt;0,_xlfn.CONCAT(D10," state quarterly wage unemployment insurance tax reporting form from each quarter (or equivalent payroll processor records or IRS Wage and Tax Statements)"),"")</f>
        <v/>
      </c>
      <c r="C61" s="45"/>
      <c r="D61" s="45"/>
    </row>
    <row r="62" spans="1:4" ht="6" customHeight="1" x14ac:dyDescent="0.55000000000000004">
      <c r="A62" s="22"/>
      <c r="B62" s="23"/>
      <c r="C62" s="23"/>
      <c r="D62" s="23"/>
    </row>
    <row r="63" spans="1:4" ht="31.5" customHeight="1" x14ac:dyDescent="0.55000000000000004">
      <c r="A63" s="24" t="str">
        <f>IF(D23+D28+D31&gt;0,"□","")</f>
        <v/>
      </c>
      <c r="B63" s="45" t="str">
        <f>IF(D23+D28+D31&gt;0,_xlfn.CONCAT(D10," IRS Form 990 Part IX or other documentation of any retirement or group health, life, disability, vision, and dental contributions"),"")</f>
        <v/>
      </c>
      <c r="C63" s="45"/>
      <c r="D63" s="45"/>
    </row>
    <row r="64" spans="1:4" ht="8.5" customHeight="1" x14ac:dyDescent="0.55000000000000004">
      <c r="A64" s="7"/>
      <c r="B64" s="46"/>
      <c r="C64" s="46"/>
      <c r="D64" s="46"/>
    </row>
    <row r="65" spans="1:4" x14ac:dyDescent="0.55000000000000004">
      <c r="A65" s="7"/>
      <c r="B65" s="21" t="s">
        <v>15</v>
      </c>
      <c r="C65" s="4"/>
      <c r="D65" s="4"/>
    </row>
    <row r="66" spans="1:4" ht="29.05" customHeight="1" x14ac:dyDescent="0.55000000000000004">
      <c r="A66" s="22" t="s">
        <v>13</v>
      </c>
      <c r="B66" s="45" t="s">
        <v>37</v>
      </c>
      <c r="C66" s="45"/>
      <c r="D66" s="45"/>
    </row>
    <row r="67" spans="1:4" x14ac:dyDescent="0.55000000000000004">
      <c r="A67" s="7"/>
      <c r="B67" s="4"/>
      <c r="C67" s="4"/>
      <c r="D67" s="4"/>
    </row>
    <row r="68" spans="1:4" x14ac:dyDescent="0.55000000000000004">
      <c r="A68" s="7"/>
      <c r="B68" s="4"/>
      <c r="C68" s="4"/>
      <c r="D68" s="4"/>
    </row>
    <row r="69" spans="1:4" x14ac:dyDescent="0.55000000000000004">
      <c r="A69" s="7"/>
      <c r="B69" s="4"/>
      <c r="C69" s="4"/>
      <c r="D69" s="4"/>
    </row>
    <row r="70" spans="1:4" x14ac:dyDescent="0.55000000000000004">
      <c r="A70" s="7"/>
      <c r="B70" s="4"/>
      <c r="C70" s="4"/>
      <c r="D70" s="4"/>
    </row>
    <row r="71" spans="1:4" x14ac:dyDescent="0.55000000000000004">
      <c r="A71" s="7"/>
      <c r="B71" s="4"/>
      <c r="C71" s="4"/>
      <c r="D71" s="4"/>
    </row>
    <row r="72" spans="1:4" x14ac:dyDescent="0.55000000000000004">
      <c r="A72" s="7"/>
      <c r="B72" s="4"/>
      <c r="C72" s="4"/>
      <c r="D72" s="4"/>
    </row>
    <row r="73" spans="1:4" x14ac:dyDescent="0.55000000000000004">
      <c r="A73" s="7"/>
      <c r="B73" s="4"/>
      <c r="C73" s="4"/>
      <c r="D73" s="4"/>
    </row>
    <row r="74" spans="1:4" x14ac:dyDescent="0.55000000000000004">
      <c r="A74" s="7"/>
      <c r="B74" s="4"/>
      <c r="C74" s="4"/>
      <c r="D74" s="4"/>
    </row>
    <row r="75" spans="1:4" x14ac:dyDescent="0.55000000000000004">
      <c r="A75" s="7"/>
      <c r="B75" s="4"/>
      <c r="C75" s="4"/>
      <c r="D75" s="4"/>
    </row>
    <row r="76" spans="1:4" x14ac:dyDescent="0.55000000000000004">
      <c r="A76" s="7"/>
      <c r="B76" s="4"/>
      <c r="C76" s="4"/>
      <c r="D76" s="4"/>
    </row>
    <row r="77" spans="1:4" x14ac:dyDescent="0.55000000000000004">
      <c r="A77" s="53" t="s">
        <v>38</v>
      </c>
      <c r="B77" s="53"/>
      <c r="C77" s="53"/>
      <c r="D77" s="53"/>
    </row>
    <row r="78" spans="1:4" x14ac:dyDescent="0.55000000000000004">
      <c r="A78" s="7"/>
      <c r="B78" s="4"/>
      <c r="C78" s="4"/>
      <c r="D78" s="4"/>
    </row>
    <row r="79" spans="1:4" x14ac:dyDescent="0.55000000000000004">
      <c r="A79" s="7"/>
      <c r="B79" s="4"/>
      <c r="C79" s="4"/>
      <c r="D79" s="4"/>
    </row>
    <row r="80" spans="1:4" x14ac:dyDescent="0.55000000000000004">
      <c r="A80" s="7"/>
      <c r="B80" s="4"/>
      <c r="C80" s="4"/>
      <c r="D80" s="4"/>
    </row>
    <row r="81" spans="1:4" x14ac:dyDescent="0.55000000000000004">
      <c r="A81" s="7"/>
      <c r="B81" s="4"/>
      <c r="C81" s="4"/>
      <c r="D81" s="4"/>
    </row>
    <row r="82" spans="1:4" x14ac:dyDescent="0.55000000000000004">
      <c r="A82" s="7"/>
      <c r="B82" s="4"/>
      <c r="C82" s="4"/>
      <c r="D82" s="4"/>
    </row>
    <row r="83" spans="1:4" x14ac:dyDescent="0.55000000000000004">
      <c r="A83" s="7"/>
      <c r="B83" s="4"/>
      <c r="C83" s="4"/>
      <c r="D83" s="4"/>
    </row>
    <row r="84" spans="1:4" x14ac:dyDescent="0.55000000000000004">
      <c r="A84" s="7"/>
      <c r="B84" s="4"/>
      <c r="C84" s="4"/>
      <c r="D84" s="4"/>
    </row>
    <row r="85" spans="1:4" x14ac:dyDescent="0.55000000000000004">
      <c r="A85" s="7"/>
      <c r="B85" s="4"/>
      <c r="C85" s="4"/>
      <c r="D85" s="4"/>
    </row>
    <row r="86" spans="1:4" x14ac:dyDescent="0.55000000000000004">
      <c r="A86" s="7"/>
      <c r="B86" s="4"/>
      <c r="C86" s="4"/>
      <c r="D86" s="4"/>
    </row>
    <row r="87" spans="1:4" x14ac:dyDescent="0.55000000000000004">
      <c r="A87" s="7"/>
      <c r="B87" s="4"/>
      <c r="C87" s="4"/>
      <c r="D87" s="4"/>
    </row>
    <row r="88" spans="1:4" ht="16.8" x14ac:dyDescent="0.55000000000000004">
      <c r="A88" s="39" t="s">
        <v>18</v>
      </c>
      <c r="B88" s="40"/>
      <c r="C88" s="40"/>
      <c r="D88" s="41"/>
    </row>
    <row r="89" spans="1:4" ht="46.5" customHeight="1" x14ac:dyDescent="0.55000000000000004">
      <c r="A89" s="42" t="s">
        <v>19</v>
      </c>
      <c r="B89" s="42"/>
      <c r="C89" s="42"/>
      <c r="D89" s="42"/>
    </row>
    <row r="90" spans="1:4" x14ac:dyDescent="0.55000000000000004">
      <c r="A90" s="36" t="s">
        <v>21</v>
      </c>
      <c r="B90" s="4"/>
      <c r="C90" s="4"/>
      <c r="D90" s="4"/>
    </row>
    <row r="91" spans="1:4" x14ac:dyDescent="0.55000000000000004">
      <c r="A91" s="7"/>
      <c r="B91" s="4"/>
      <c r="C91" s="4"/>
      <c r="D91" s="4"/>
    </row>
    <row r="92" spans="1:4" x14ac:dyDescent="0.55000000000000004">
      <c r="A92" s="7"/>
      <c r="B92" s="4"/>
      <c r="C92" s="4"/>
      <c r="D92" s="4"/>
    </row>
    <row r="93" spans="1:4" x14ac:dyDescent="0.55000000000000004">
      <c r="A93" s="7"/>
      <c r="B93" s="4"/>
      <c r="C93" s="4"/>
      <c r="D93" s="4"/>
    </row>
    <row r="94" spans="1:4" x14ac:dyDescent="0.55000000000000004">
      <c r="A94" s="7"/>
      <c r="B94" s="4"/>
      <c r="C94" s="4"/>
      <c r="D94" s="4"/>
    </row>
    <row r="95" spans="1:4" x14ac:dyDescent="0.55000000000000004">
      <c r="A95" s="7"/>
      <c r="B95" s="4"/>
      <c r="C95" s="4"/>
      <c r="D95" s="4"/>
    </row>
    <row r="96" spans="1:4" x14ac:dyDescent="0.55000000000000004">
      <c r="A96" s="7"/>
      <c r="B96" s="4"/>
      <c r="C96" s="4"/>
      <c r="D96" s="4"/>
    </row>
    <row r="97" spans="1:4" x14ac:dyDescent="0.55000000000000004">
      <c r="A97" s="7"/>
      <c r="B97" s="4"/>
      <c r="C97" s="4"/>
      <c r="D97" s="4"/>
    </row>
    <row r="98" spans="1:4" x14ac:dyDescent="0.55000000000000004">
      <c r="A98" s="7"/>
      <c r="B98" s="4"/>
      <c r="C98" s="4"/>
      <c r="D98" s="4"/>
    </row>
    <row r="99" spans="1:4" x14ac:dyDescent="0.55000000000000004">
      <c r="A99" s="7"/>
      <c r="B99" s="4"/>
      <c r="C99" s="4"/>
      <c r="D99" s="4"/>
    </row>
    <row r="100" spans="1:4" x14ac:dyDescent="0.55000000000000004">
      <c r="A100" s="7"/>
      <c r="B100" s="4"/>
      <c r="C100" s="4"/>
      <c r="D100" s="4"/>
    </row>
    <row r="101" spans="1:4" x14ac:dyDescent="0.55000000000000004">
      <c r="A101" s="7"/>
      <c r="B101" s="4"/>
      <c r="C101" s="4"/>
      <c r="D101" s="4"/>
    </row>
    <row r="102" spans="1:4" x14ac:dyDescent="0.55000000000000004">
      <c r="A102" s="7"/>
      <c r="B102" s="4"/>
      <c r="C102" s="4"/>
      <c r="D102" s="4"/>
    </row>
    <row r="103" spans="1:4" x14ac:dyDescent="0.55000000000000004">
      <c r="A103" s="7"/>
      <c r="B103" s="4"/>
      <c r="C103" s="4"/>
      <c r="D103" s="4"/>
    </row>
    <row r="104" spans="1:4" x14ac:dyDescent="0.55000000000000004">
      <c r="A104" s="7"/>
      <c r="B104" s="4"/>
      <c r="C104" s="4"/>
      <c r="D104" s="4"/>
    </row>
    <row r="105" spans="1:4" x14ac:dyDescent="0.55000000000000004">
      <c r="A105" s="7"/>
      <c r="B105" s="4"/>
      <c r="C105" s="4"/>
      <c r="D105" s="4"/>
    </row>
    <row r="106" spans="1:4" x14ac:dyDescent="0.55000000000000004">
      <c r="A106" s="7"/>
      <c r="B106" s="4"/>
      <c r="C106" s="4"/>
      <c r="D106" s="4"/>
    </row>
    <row r="107" spans="1:4" x14ac:dyDescent="0.55000000000000004">
      <c r="A107" s="7"/>
      <c r="B107" s="4"/>
      <c r="C107" s="4"/>
      <c r="D107" s="4"/>
    </row>
    <row r="108" spans="1:4" x14ac:dyDescent="0.55000000000000004">
      <c r="A108" s="7"/>
      <c r="B108" s="4"/>
      <c r="C108" s="4"/>
      <c r="D108" s="4"/>
    </row>
    <row r="109" spans="1:4" x14ac:dyDescent="0.55000000000000004">
      <c r="A109" s="7"/>
      <c r="B109" s="4"/>
      <c r="C109" s="4"/>
      <c r="D109" s="4"/>
    </row>
    <row r="110" spans="1:4" x14ac:dyDescent="0.55000000000000004">
      <c r="A110" s="7"/>
      <c r="B110" s="4"/>
      <c r="C110" s="4"/>
      <c r="D110" s="4"/>
    </row>
    <row r="111" spans="1:4" x14ac:dyDescent="0.55000000000000004">
      <c r="A111" s="7"/>
      <c r="B111" s="4"/>
      <c r="C111" s="4"/>
      <c r="D111" s="4"/>
    </row>
    <row r="112" spans="1:4" x14ac:dyDescent="0.55000000000000004">
      <c r="A112" s="7"/>
      <c r="B112" s="4"/>
      <c r="C112" s="4"/>
      <c r="D112" s="4"/>
    </row>
    <row r="113" spans="1:4" x14ac:dyDescent="0.55000000000000004">
      <c r="A113" s="7"/>
      <c r="B113" s="4"/>
      <c r="C113" s="4"/>
      <c r="D113" s="4"/>
    </row>
    <row r="114" spans="1:4" x14ac:dyDescent="0.55000000000000004">
      <c r="A114" s="7"/>
      <c r="B114" s="4"/>
      <c r="C114" s="4"/>
      <c r="D114" s="4"/>
    </row>
    <row r="115" spans="1:4" x14ac:dyDescent="0.55000000000000004">
      <c r="A115" s="7"/>
      <c r="B115" s="4"/>
      <c r="C115" s="4"/>
      <c r="D115" s="4"/>
    </row>
    <row r="116" spans="1:4" x14ac:dyDescent="0.55000000000000004">
      <c r="A116" s="7"/>
      <c r="B116" s="4"/>
      <c r="C116" s="4"/>
      <c r="D116" s="4"/>
    </row>
    <row r="117" spans="1:4" x14ac:dyDescent="0.55000000000000004">
      <c r="A117" s="7"/>
      <c r="B117" s="4"/>
      <c r="C117" s="4"/>
      <c r="D117" s="4"/>
    </row>
    <row r="118" spans="1:4" x14ac:dyDescent="0.55000000000000004">
      <c r="A118" s="7"/>
      <c r="B118" s="4"/>
      <c r="C118" s="4"/>
      <c r="D118" s="4"/>
    </row>
    <row r="119" spans="1:4" x14ac:dyDescent="0.55000000000000004">
      <c r="A119" s="7"/>
      <c r="B119" s="4"/>
      <c r="C119" s="4"/>
      <c r="D119" s="4"/>
    </row>
    <row r="120" spans="1:4" x14ac:dyDescent="0.55000000000000004">
      <c r="A120" s="7"/>
      <c r="B120" s="4"/>
      <c r="C120" s="4"/>
      <c r="D120" s="4"/>
    </row>
    <row r="121" spans="1:4" x14ac:dyDescent="0.55000000000000004">
      <c r="A121" s="7"/>
      <c r="B121" s="4"/>
      <c r="C121" s="4"/>
      <c r="D121" s="4"/>
    </row>
    <row r="122" spans="1:4" x14ac:dyDescent="0.55000000000000004">
      <c r="A122" s="36" t="s">
        <v>20</v>
      </c>
      <c r="B122" s="4"/>
      <c r="C122" s="4"/>
      <c r="D122" s="4"/>
    </row>
    <row r="123" spans="1:4" x14ac:dyDescent="0.55000000000000004">
      <c r="A123" s="7"/>
      <c r="B123" s="4"/>
      <c r="C123" s="4"/>
      <c r="D123" s="4"/>
    </row>
    <row r="124" spans="1:4" x14ac:dyDescent="0.55000000000000004">
      <c r="A124" s="7"/>
      <c r="B124" s="4"/>
      <c r="C124" s="4"/>
      <c r="D124" s="4"/>
    </row>
    <row r="125" spans="1:4" x14ac:dyDescent="0.55000000000000004">
      <c r="A125" s="7"/>
      <c r="B125" s="4"/>
      <c r="C125" s="4"/>
      <c r="D125" s="4"/>
    </row>
    <row r="126" spans="1:4" x14ac:dyDescent="0.55000000000000004">
      <c r="A126" s="7"/>
      <c r="B126" s="4"/>
      <c r="C126" s="4"/>
      <c r="D126" s="4"/>
    </row>
    <row r="127" spans="1:4" x14ac:dyDescent="0.55000000000000004">
      <c r="A127" s="7"/>
      <c r="B127" s="4"/>
      <c r="C127" s="4"/>
      <c r="D127" s="4"/>
    </row>
    <row r="128" spans="1:4" x14ac:dyDescent="0.55000000000000004">
      <c r="A128" s="7"/>
      <c r="B128" s="4"/>
      <c r="C128" s="4"/>
      <c r="D128" s="4"/>
    </row>
    <row r="129" spans="1:4" x14ac:dyDescent="0.55000000000000004">
      <c r="A129" s="7"/>
      <c r="B129" s="4"/>
      <c r="C129" s="4"/>
      <c r="D129" s="33" t="s">
        <v>22</v>
      </c>
    </row>
    <row r="130" spans="1:4" ht="38.5" customHeight="1" thickBot="1" x14ac:dyDescent="0.7">
      <c r="A130" s="43" t="s">
        <v>23</v>
      </c>
      <c r="B130" s="43"/>
      <c r="C130" s="37"/>
      <c r="D130" s="29"/>
    </row>
    <row r="131" spans="1:4" x14ac:dyDescent="0.55000000000000004">
      <c r="A131" s="7"/>
      <c r="B131" s="4"/>
      <c r="C131" s="4"/>
      <c r="D131" s="4"/>
    </row>
    <row r="132" spans="1:4" x14ac:dyDescent="0.55000000000000004">
      <c r="A132" s="7"/>
      <c r="B132" s="4"/>
      <c r="C132" s="4"/>
      <c r="D132" s="4"/>
    </row>
    <row r="133" spans="1:4" x14ac:dyDescent="0.55000000000000004">
      <c r="A133" s="7"/>
      <c r="B133" s="4"/>
      <c r="C133" s="4"/>
      <c r="D133" s="4"/>
    </row>
    <row r="134" spans="1:4" ht="16.8" x14ac:dyDescent="0.55000000000000004">
      <c r="A134" s="39" t="s">
        <v>25</v>
      </c>
      <c r="B134" s="40"/>
      <c r="C134" s="40"/>
      <c r="D134" s="41"/>
    </row>
    <row r="135" spans="1:4" ht="311.5" customHeight="1" x14ac:dyDescent="0.55000000000000004">
      <c r="A135" s="54" t="s">
        <v>40</v>
      </c>
      <c r="B135" s="54"/>
      <c r="C135" s="54"/>
      <c r="D135" s="54"/>
    </row>
    <row r="136" spans="1:4" x14ac:dyDescent="0.55000000000000004">
      <c r="A136" s="7"/>
      <c r="B136" s="4"/>
      <c r="C136" s="4"/>
      <c r="D136" s="4"/>
    </row>
    <row r="137" spans="1:4" x14ac:dyDescent="0.55000000000000004">
      <c r="A137" s="7"/>
      <c r="B137" s="4"/>
      <c r="C137" s="4"/>
      <c r="D137" s="4"/>
    </row>
    <row r="138" spans="1:4" ht="16.8" x14ac:dyDescent="0.55000000000000004">
      <c r="A138" s="48" t="s">
        <v>46</v>
      </c>
      <c r="B138" s="49"/>
      <c r="C138" s="49"/>
      <c r="D138" s="50"/>
    </row>
    <row r="139" spans="1:4" x14ac:dyDescent="0.55000000000000004">
      <c r="A139" s="51" t="s">
        <v>47</v>
      </c>
      <c r="B139" s="51"/>
      <c r="C139" s="51"/>
      <c r="D139" s="51"/>
    </row>
    <row r="140" spans="1:4" x14ac:dyDescent="0.55000000000000004">
      <c r="A140" s="52"/>
      <c r="B140" s="52"/>
      <c r="C140" s="52"/>
      <c r="D140" s="52"/>
    </row>
    <row r="141" spans="1:4" x14ac:dyDescent="0.55000000000000004">
      <c r="A141" s="7"/>
      <c r="B141" s="4"/>
      <c r="C141" s="4"/>
      <c r="D141" s="4"/>
    </row>
    <row r="142" spans="1:4" x14ac:dyDescent="0.55000000000000004">
      <c r="A142" s="7"/>
      <c r="B142" s="4"/>
      <c r="C142" s="4"/>
      <c r="D142" s="4"/>
    </row>
    <row r="143" spans="1:4" x14ac:dyDescent="0.55000000000000004">
      <c r="A143" s="7"/>
      <c r="B143" s="4"/>
      <c r="C143" s="4"/>
      <c r="D143" s="4"/>
    </row>
    <row r="144" spans="1:4" x14ac:dyDescent="0.55000000000000004">
      <c r="A144" s="7"/>
      <c r="B144" s="4"/>
      <c r="C144" s="4"/>
      <c r="D144" s="4"/>
    </row>
    <row r="145" spans="1:4" x14ac:dyDescent="0.55000000000000004">
      <c r="A145" s="7"/>
      <c r="B145" s="4"/>
      <c r="C145" s="4"/>
      <c r="D145" s="4"/>
    </row>
    <row r="146" spans="1:4" x14ac:dyDescent="0.55000000000000004">
      <c r="A146" s="7"/>
      <c r="B146" s="4"/>
      <c r="C146" s="4"/>
      <c r="D146" s="4"/>
    </row>
    <row r="147" spans="1:4" x14ac:dyDescent="0.55000000000000004">
      <c r="A147" s="7"/>
      <c r="B147" s="4"/>
      <c r="C147" s="4"/>
      <c r="D147" s="4"/>
    </row>
    <row r="148" spans="1:4" x14ac:dyDescent="0.55000000000000004">
      <c r="A148" s="7"/>
      <c r="B148" s="4"/>
      <c r="C148" s="4"/>
      <c r="D148" s="4"/>
    </row>
    <row r="149" spans="1:4" x14ac:dyDescent="0.55000000000000004">
      <c r="A149" s="7"/>
      <c r="B149" s="4"/>
      <c r="C149" s="4"/>
      <c r="D149" s="4"/>
    </row>
    <row r="150" spans="1:4" x14ac:dyDescent="0.55000000000000004">
      <c r="A150" s="7"/>
      <c r="B150" s="4"/>
      <c r="C150" s="4"/>
      <c r="D150" s="4"/>
    </row>
    <row r="151" spans="1:4" x14ac:dyDescent="0.55000000000000004">
      <c r="A151" s="7"/>
      <c r="B151" s="4"/>
      <c r="C151" s="4"/>
      <c r="D151" s="4"/>
    </row>
    <row r="152" spans="1:4" x14ac:dyDescent="0.55000000000000004">
      <c r="A152" s="7"/>
      <c r="B152" s="4"/>
      <c r="C152" s="4"/>
      <c r="D152" s="4"/>
    </row>
    <row r="153" spans="1:4" x14ac:dyDescent="0.55000000000000004">
      <c r="A153" s="7"/>
      <c r="B153" s="4"/>
      <c r="C153" s="4"/>
      <c r="D153" s="4"/>
    </row>
    <row r="154" spans="1:4" x14ac:dyDescent="0.55000000000000004">
      <c r="A154" s="7"/>
      <c r="B154" s="4"/>
      <c r="C154" s="4"/>
      <c r="D154" s="4"/>
    </row>
    <row r="155" spans="1:4" x14ac:dyDescent="0.55000000000000004">
      <c r="A155" s="7"/>
      <c r="B155" s="4"/>
      <c r="C155" s="4"/>
      <c r="D155" s="4"/>
    </row>
    <row r="156" spans="1:4" x14ac:dyDescent="0.55000000000000004">
      <c r="A156" s="7"/>
      <c r="B156" s="4"/>
      <c r="C156" s="4"/>
      <c r="D156" s="4"/>
    </row>
    <row r="157" spans="1:4" x14ac:dyDescent="0.55000000000000004">
      <c r="A157" s="7"/>
      <c r="B157" s="4"/>
      <c r="C157" s="4"/>
      <c r="D157" s="4"/>
    </row>
    <row r="158" spans="1:4" x14ac:dyDescent="0.55000000000000004">
      <c r="A158" s="7"/>
      <c r="B158" s="4"/>
      <c r="C158" s="4"/>
      <c r="D158" s="4"/>
    </row>
    <row r="159" spans="1:4" x14ac:dyDescent="0.55000000000000004">
      <c r="A159" s="7"/>
      <c r="B159" s="4"/>
      <c r="C159" s="4"/>
      <c r="D159" s="4"/>
    </row>
    <row r="160" spans="1:4" x14ac:dyDescent="0.55000000000000004">
      <c r="A160" s="7"/>
      <c r="B160" s="4"/>
      <c r="C160" s="4"/>
      <c r="D160" s="4"/>
    </row>
    <row r="161" spans="1:4" x14ac:dyDescent="0.55000000000000004">
      <c r="A161" s="7"/>
      <c r="B161" s="4"/>
      <c r="C161" s="4"/>
      <c r="D161" s="4"/>
    </row>
  </sheetData>
  <mergeCells count="18">
    <mergeCell ref="A138:D138"/>
    <mergeCell ref="A139:D140"/>
    <mergeCell ref="B61:D61"/>
    <mergeCell ref="A77:D77"/>
    <mergeCell ref="A134:D134"/>
    <mergeCell ref="A135:D135"/>
    <mergeCell ref="A3:D3"/>
    <mergeCell ref="A88:D88"/>
    <mergeCell ref="A89:D89"/>
    <mergeCell ref="A130:B130"/>
    <mergeCell ref="A8:D8"/>
    <mergeCell ref="A56:D56"/>
    <mergeCell ref="A57:D57"/>
    <mergeCell ref="B66:D66"/>
    <mergeCell ref="B64:D64"/>
    <mergeCell ref="B14:B19"/>
    <mergeCell ref="B59:D59"/>
    <mergeCell ref="B63:D63"/>
  </mergeCells>
  <dataValidations count="1">
    <dataValidation type="list" allowBlank="1" showInputMessage="1" showErrorMessage="1" sqref="D10" xr:uid="{20B63950-7C78-426E-BC8C-A4D89F54657F}">
      <formula1>"2019,2020,Startup Method"</formula1>
    </dataValidation>
  </dataValidations>
  <hyperlinks>
    <hyperlink ref="A139:D140" r:id="rId1" display="https://www.mountainbizworks.org/coronavirus-resources/covid-19-funding-help-center/" xr:uid="{D0CFEB0A-A173-48C6-9042-0C48E5CD1A04}"/>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2021-01-25T16:34:42Z</dcterms:modified>
</cp:coreProperties>
</file>